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firstSheet="5" activeTab="8"/>
  </bookViews>
  <sheets>
    <sheet name="TOTALE" sheetId="1" r:id="rId1"/>
    <sheet name="SEDE BRESCIA" sheetId="2" r:id="rId2"/>
    <sheet name="BOLOGNA" sheetId="3" r:id="rId3"/>
    <sheet name="PAVIA" sheetId="4" r:id="rId4"/>
    <sheet name="GHIACCIO SECCO" sheetId="5" r:id="rId5"/>
    <sheet name="LOTTO 1-BRESCIA" sheetId="6" r:id="rId6"/>
    <sheet name="LOTTO 2-BOLOGNA" sheetId="7" r:id="rId7"/>
    <sheet name="LOTTO 3-PAVIA" sheetId="8" r:id="rId8"/>
    <sheet name="LOTTO 4-GHIACCIO SECCO" sheetId="9" r:id="rId9"/>
    <sheet name="Foglio1" sheetId="10" r:id="rId10"/>
  </sheets>
  <definedNames>
    <definedName name="_xlnm._FilterDatabase" localSheetId="1" hidden="1">'SEDE BRESCIA'!$A$1:$G$3</definedName>
  </definedNames>
  <calcPr calcId="145621"/>
</workbook>
</file>

<file path=xl/calcChain.xml><?xml version="1.0" encoding="utf-8"?>
<calcChain xmlns="http://schemas.openxmlformats.org/spreadsheetml/2006/main">
  <c r="D15" i="2" l="1"/>
  <c r="H9" i="5" l="1"/>
  <c r="H15" i="2" l="1"/>
  <c r="H19" i="2"/>
  <c r="H21" i="2"/>
  <c r="H24" i="2"/>
  <c r="H27" i="2"/>
  <c r="H30" i="2"/>
  <c r="H4" i="2"/>
  <c r="D30" i="2"/>
  <c r="D27" i="2"/>
  <c r="D24" i="2"/>
  <c r="D21" i="2"/>
  <c r="D19" i="2"/>
  <c r="D4" i="2"/>
  <c r="U11" i="3" l="1"/>
  <c r="T11" i="3"/>
  <c r="U10" i="3"/>
  <c r="T10" i="3"/>
  <c r="U9" i="3"/>
  <c r="T9" i="3"/>
  <c r="U7" i="3"/>
  <c r="T7" i="3"/>
  <c r="U5" i="3"/>
  <c r="T5" i="3"/>
  <c r="U3" i="3"/>
  <c r="T3" i="3"/>
  <c r="U2" i="2"/>
  <c r="V2" i="2"/>
  <c r="Z4" i="5"/>
  <c r="Z3" i="5"/>
  <c r="Z2" i="5"/>
  <c r="V28" i="2"/>
  <c r="U28" i="2"/>
  <c r="V25" i="2"/>
  <c r="U25" i="2"/>
  <c r="V22" i="2"/>
  <c r="U22" i="2"/>
  <c r="V17" i="2"/>
  <c r="U17" i="2"/>
  <c r="V16" i="2"/>
  <c r="U16" i="2"/>
  <c r="V8" i="2"/>
  <c r="U8" i="2"/>
  <c r="V7" i="2"/>
  <c r="U7" i="2"/>
  <c r="V6" i="2"/>
  <c r="U6" i="2"/>
  <c r="V5" i="2"/>
  <c r="U5" i="2"/>
  <c r="Z3" i="4"/>
  <c r="Y3" i="4"/>
  <c r="Z2" i="4"/>
  <c r="Y2" i="4"/>
  <c r="Z5" i="1"/>
  <c r="Y5" i="1"/>
  <c r="Z24" i="1" l="1"/>
  <c r="Z25" i="1" s="1"/>
</calcChain>
</file>

<file path=xl/sharedStrings.xml><?xml version="1.0" encoding="utf-8"?>
<sst xmlns="http://schemas.openxmlformats.org/spreadsheetml/2006/main" count="413" uniqueCount="150">
  <si>
    <t>TIPOLOGIA (1/3/5)</t>
  </si>
  <si>
    <t>TIPO PREV.(T/S/P/V)</t>
  </si>
  <si>
    <t>ANNO</t>
  </si>
  <si>
    <t>TIPO</t>
  </si>
  <si>
    <t>N. RICHIESTA</t>
  </si>
  <si>
    <t>C.D.C.</t>
  </si>
  <si>
    <t>CBARRE</t>
  </si>
  <si>
    <t>DESCRIZIONE</t>
  </si>
  <si>
    <t>QTA</t>
  </si>
  <si>
    <t>UM ACQ</t>
  </si>
  <si>
    <t>RICERCA</t>
  </si>
  <si>
    <t>FORNITORI</t>
  </si>
  <si>
    <t>TEMPO DI CONSEGNA</t>
  </si>
  <si>
    <t>NOTE</t>
  </si>
  <si>
    <t>CATEG. MERC.</t>
  </si>
  <si>
    <t>SUB. CAT. MERC</t>
  </si>
  <si>
    <t>CLASSE</t>
  </si>
  <si>
    <t>AREA</t>
  </si>
  <si>
    <t>SEZIONE</t>
  </si>
  <si>
    <t>PREZZO PRESUNTO</t>
  </si>
  <si>
    <t>C.MEDIO IZS</t>
  </si>
  <si>
    <t>T.MEDIO IZS</t>
  </si>
  <si>
    <t>TOT</t>
  </si>
  <si>
    <t>FLAG_SCHEDA_TECNICA</t>
  </si>
  <si>
    <t>T</t>
  </si>
  <si>
    <t>V201</t>
  </si>
  <si>
    <t>MLRE050100.1</t>
  </si>
  <si>
    <t>OSSIGENO PURISSIMO BOMBOLA</t>
  </si>
  <si>
    <t>MC</t>
  </si>
  <si>
    <t>A</t>
  </si>
  <si>
    <t>ML</t>
  </si>
  <si>
    <t>RE</t>
  </si>
  <si>
    <t>M800</t>
  </si>
  <si>
    <t>MLRE050110.1</t>
  </si>
  <si>
    <t>AZOTO LIQUIDO</t>
  </si>
  <si>
    <t>L</t>
  </si>
  <si>
    <t>SU RICHIESTA PRESSO SEZIONE DI PAVIA</t>
  </si>
  <si>
    <t>MLRE050120.1</t>
  </si>
  <si>
    <t>ANIDRIDE CARBONICA BOMBOLA</t>
  </si>
  <si>
    <t>KG</t>
  </si>
  <si>
    <t>SU RICHIESTA C/O SEZIONE DI PAVIA.</t>
  </si>
  <si>
    <t>N699</t>
  </si>
  <si>
    <t>SU RICHIESTA DELL'UTILIZZATORE</t>
  </si>
  <si>
    <t>N. 5 BOMBOLE DA 30 KG</t>
  </si>
  <si>
    <t>V401</t>
  </si>
  <si>
    <t>SU RICHIESTA</t>
  </si>
  <si>
    <t>PARI  A N°3 BOMBOLE  DA 30 KG</t>
  </si>
  <si>
    <t>U301</t>
  </si>
  <si>
    <t>Consegna frazionata su richiesta del laboratorio.</t>
  </si>
  <si>
    <t>Trattasi di fornitura pluriennale.</t>
  </si>
  <si>
    <t>U202</t>
  </si>
  <si>
    <t>TRIENNALE 2015-2017</t>
  </si>
  <si>
    <t>M102</t>
  </si>
  <si>
    <t>consegna frazionata su richiesta dell'utilizzatore</t>
  </si>
  <si>
    <t>U101</t>
  </si>
  <si>
    <t>MLRE050140.1</t>
  </si>
  <si>
    <t>AZOTO CROMATOGRAFIA G IPER PURO BOMBOLA (1PZX10MC)</t>
  </si>
  <si>
    <t>NA99</t>
  </si>
  <si>
    <t>CONSEGNA SU RICHIESTA DEL LABORATORIO</t>
  </si>
  <si>
    <t>GARA TRIENNALE - PARI A 120 BOMBOLE DA 10MC</t>
  </si>
  <si>
    <t>MLRE050150.1</t>
  </si>
  <si>
    <t>ELIO PURO PER CROMATOGRAFIA BOMBOLA (1PZX10MC)</t>
  </si>
  <si>
    <t>GARA TRIENNALE - PARI A 10 BOMBOLE DA 10MC</t>
  </si>
  <si>
    <t>MLRE050160.1</t>
  </si>
  <si>
    <t>IDROGENO IPER PURO BOMBOLA (1PZX10MC)</t>
  </si>
  <si>
    <t>ARGON IPER PURO BOMBOLA (1PZX2.8MC)</t>
  </si>
  <si>
    <t>GARA TRIENNALE - PARI A 3 BOMBOLE PICCOLE DA 2,8MC</t>
  </si>
  <si>
    <t>MLRE050490.1</t>
  </si>
  <si>
    <t>ARIA IPERPURA (1PZX10METRI CUBI)</t>
  </si>
  <si>
    <t>GARA TRIENNALE - PARI A 14 PACCHI BOMBOLE DA 160MC</t>
  </si>
  <si>
    <t>PZ</t>
  </si>
  <si>
    <t>GARA TRIENNALE - PARI A 2 BOMBOLE PICCOLE DA 14LT</t>
  </si>
  <si>
    <t>N102</t>
  </si>
  <si>
    <t>PROPANO 2.1 IN BOMBOLA DA 25KG</t>
  </si>
  <si>
    <t>NR</t>
  </si>
  <si>
    <t>SU RICHIESTA DEL LABORATORIO</t>
  </si>
  <si>
    <t>MGMI010340.1</t>
  </si>
  <si>
    <t>GHIACCIO SECCO</t>
  </si>
  <si>
    <t>A6</t>
  </si>
  <si>
    <t>MG</t>
  </si>
  <si>
    <t>MI</t>
  </si>
  <si>
    <t>U401</t>
  </si>
  <si>
    <t>CONSEGNA FRAZIONATA SU RICHIESTA FAX</t>
  </si>
  <si>
    <t>Trattasi di fornitura pluriennale</t>
  </si>
  <si>
    <t>U102</t>
  </si>
  <si>
    <t>MAGG 15%</t>
  </si>
  <si>
    <t>CDC</t>
  </si>
  <si>
    <t>UM</t>
  </si>
  <si>
    <t>PREZZO ATTUALE</t>
  </si>
  <si>
    <t xml:space="preserve">BASE </t>
  </si>
  <si>
    <t>K301</t>
  </si>
  <si>
    <t>K101</t>
  </si>
  <si>
    <t xml:space="preserve">SARNO </t>
  </si>
  <si>
    <t xml:space="preserve">ARGON 5.0 (99,999) (CONFEZIONE PACCO BOMBOLA) CESTELLI DA 12/16 BOMBOLE </t>
  </si>
  <si>
    <t xml:space="preserve">ELIO 5.0 (99,999) (1BOMBOLA X 14LT.) </t>
  </si>
  <si>
    <t>V101</t>
  </si>
  <si>
    <t>ARGON IPER PURO BOMBOLA (1PZX10MC)</t>
  </si>
  <si>
    <t>tot</t>
  </si>
  <si>
    <t>U501</t>
  </si>
  <si>
    <t>confermato dal dott capucci in data 13/3</t>
  </si>
  <si>
    <t>V301</t>
  </si>
  <si>
    <t>K401</t>
  </si>
  <si>
    <t>K401 -CQF</t>
  </si>
  <si>
    <t>B501</t>
  </si>
  <si>
    <t>ACETILENE</t>
  </si>
  <si>
    <t>OSSIGENO INDUSTRIALE</t>
  </si>
  <si>
    <t>LT</t>
  </si>
  <si>
    <t>GAS REFRIGERANTE R134A</t>
  </si>
  <si>
    <t>ARMELLINI</t>
  </si>
  <si>
    <t>GAS REFRIGERANTE R401A</t>
  </si>
  <si>
    <t>TOMEI</t>
  </si>
  <si>
    <t>POS.</t>
  </si>
  <si>
    <t>SPESE DI TRASPORTO</t>
  </si>
  <si>
    <t>SPESE DI TRASPORTO ANIDRIDE CARBONICA</t>
  </si>
  <si>
    <t>SPESE DI TRASPORTO AZOTO LIQUIDO</t>
  </si>
  <si>
    <r>
      <t xml:space="preserve">ARGON IPER PURO BOMBOLA (1PZX10MC)  </t>
    </r>
    <r>
      <rPr>
        <b/>
        <sz val="11"/>
        <color theme="1"/>
        <rFont val="Calibri"/>
        <family val="2"/>
        <scheme val="minor"/>
      </rPr>
      <t>purezza garantita almeno pari a 99,9999</t>
    </r>
  </si>
  <si>
    <r>
      <t xml:space="preserve">OSSIGENO PURISSIMO BOMBOLA  </t>
    </r>
    <r>
      <rPr>
        <b/>
        <sz val="11"/>
        <color theme="1"/>
        <rFont val="Calibri"/>
        <family val="2"/>
        <scheme val="minor"/>
      </rPr>
      <t>purezza garantita almeno pari a 99,999</t>
    </r>
  </si>
  <si>
    <r>
      <t xml:space="preserve">AZOTO CROMATOGRAFIA G IPER PURO BOMBOLA (1PZX10MC)  </t>
    </r>
    <r>
      <rPr>
        <b/>
        <sz val="11"/>
        <color theme="1"/>
        <rFont val="Calibri"/>
        <family val="2"/>
        <scheme val="minor"/>
      </rPr>
      <t>purezza garantita almeno pari a 99,9995</t>
    </r>
  </si>
  <si>
    <r>
      <t xml:space="preserve">ELIO PURO PER CROMATOGRAFIA BOMBOLA (1PZX10MC)  </t>
    </r>
    <r>
      <rPr>
        <b/>
        <sz val="11"/>
        <color theme="1"/>
        <rFont val="Calibri"/>
        <family val="2"/>
        <scheme val="minor"/>
      </rPr>
      <t>purezza garantita almeno pari a 99,9999</t>
    </r>
  </si>
  <si>
    <r>
      <t xml:space="preserve">IDROGENO IPER PURO BOMBOLA (1PZX10MC)  </t>
    </r>
    <r>
      <rPr>
        <b/>
        <sz val="11"/>
        <color theme="1"/>
        <rFont val="Calibri"/>
        <family val="2"/>
        <scheme val="minor"/>
      </rPr>
      <t>purezza garantita almeno pari a 99,999</t>
    </r>
  </si>
  <si>
    <r>
      <t xml:space="preserve">ARIA IPERPURA (1PZX10METRI CUBI)  </t>
    </r>
    <r>
      <rPr>
        <b/>
        <sz val="11"/>
        <color theme="1"/>
        <rFont val="Calibri"/>
        <family val="2"/>
        <scheme val="minor"/>
      </rPr>
      <t>purezza garantita almeno pari a 99,999</t>
    </r>
  </si>
  <si>
    <r>
      <t>ARGON 5.0 (99,999) (CONFEZIONE PACCO BOMBOLA)</t>
    </r>
    <r>
      <rPr>
        <b/>
        <sz val="11"/>
        <color theme="1"/>
        <rFont val="Calibri"/>
        <family val="2"/>
        <scheme val="minor"/>
      </rPr>
      <t xml:space="preserve">  purezza garantita almeno pari a 99,999</t>
    </r>
  </si>
  <si>
    <r>
      <t xml:space="preserve">ARGON 5.0 (99,999) (CONFEZIONE PACCO BOMBOLA) CESTELLI DA 12/16 BOMBOLE  </t>
    </r>
    <r>
      <rPr>
        <b/>
        <sz val="11"/>
        <color theme="1"/>
        <rFont val="Calibri"/>
        <family val="2"/>
        <scheme val="minor"/>
      </rPr>
      <t xml:space="preserve"> purezza garantita almeno pari a 99,999</t>
    </r>
  </si>
  <si>
    <r>
      <t xml:space="preserve">ELIO 5.0 (99,999) (1BOMBOLA X 14LT.)  </t>
    </r>
    <r>
      <rPr>
        <b/>
        <sz val="11"/>
        <color theme="1"/>
        <rFont val="Calibri"/>
        <family val="2"/>
        <scheme val="minor"/>
      </rPr>
      <t>purezza garantita almeno pari a 99,999</t>
    </r>
  </si>
  <si>
    <r>
      <t>AZOTO CROMATOGRAFIA G IPER PURO BOMBOLA (1PZX10MC)</t>
    </r>
    <r>
      <rPr>
        <b/>
        <sz val="11"/>
        <color theme="1"/>
        <rFont val="Calibri"/>
        <family val="2"/>
        <scheme val="minor"/>
      </rPr>
      <t xml:space="preserve">  purezza garantita almeno pari a 5.0</t>
    </r>
  </si>
  <si>
    <r>
      <t xml:space="preserve">ARGON IPER PURO BOMBOLA (1PZX2.8MC)  </t>
    </r>
    <r>
      <rPr>
        <b/>
        <sz val="11"/>
        <color theme="1"/>
        <rFont val="Calibri"/>
        <family val="2"/>
        <scheme val="minor"/>
      </rPr>
      <t>purezza garantita almeno pari a 6.0</t>
    </r>
  </si>
  <si>
    <r>
      <t xml:space="preserve">ELIO PURO PER CROMATOGRAFIA BOMBOLA (1PZX10MC) </t>
    </r>
    <r>
      <rPr>
        <b/>
        <sz val="11"/>
        <color theme="1"/>
        <rFont val="Calibri"/>
        <family val="2"/>
        <scheme val="minor"/>
      </rPr>
      <t>purezza garantita almeno pari 5.5</t>
    </r>
  </si>
  <si>
    <t>QUANTITA ANNUA</t>
  </si>
  <si>
    <t>UNITA DI MISURA</t>
  </si>
  <si>
    <t>BASE D'ASTA/U.M.</t>
  </si>
  <si>
    <t>PREZZO OFFERTO ESPRESSO AL RIBASSO</t>
  </si>
  <si>
    <t>TOTALE DEL LOTTO</t>
  </si>
  <si>
    <t>EURO</t>
  </si>
  <si>
    <t>CODICE DEL FORNITORE</t>
  </si>
  <si>
    <t>DITTA/RAGIONE SOCIALE:___________________________________________________________</t>
  </si>
  <si>
    <t>NUMERO DI OFFERTA:_____________________________________DEL_______________________</t>
  </si>
  <si>
    <t>PROCEDURA APERTA TELEMATICA PER LA FORNITURA PLURIENNALE DI GAS TECNICI E GHIACCIO SECCO - FASC.1216/2014</t>
  </si>
  <si>
    <t>* validità dell'offerta: 180 giorni dalla data di scadenza per la presentazione dell'offerta</t>
  </si>
  <si>
    <t xml:space="preserve">* iva da applicare: </t>
  </si>
  <si>
    <t>* pagamento: 60 giorni data fattura</t>
  </si>
  <si>
    <t>Fermo restando che il costo per gli oneri della sicurezza non sono soggetti a ribasso, l'offerta economica complessiva deve intendersi comprensiva dei costi generali per le misure di adempimento delle disposizioni in materia di salute e sicurezza da sostenere per il contratto.
SI DICHIARA CHE I SUDDETTI COSTI GENERALI MINIMI SONO PARI AD EURO___________________OPPURE  PARI A__________________% DEL VALORE DELL'OFFERTA</t>
  </si>
  <si>
    <t>* validità contrattuale: 60 mesi + 6 mesi di proroga tecnica</t>
  </si>
  <si>
    <t>*il prezzo è omniocomprensivo: spese di trasporto, gestione, ecc…)</t>
  </si>
  <si>
    <t xml:space="preserve">DETTAGLIO OFFERTA ECONOMICA - LOTTO N.1 </t>
  </si>
  <si>
    <t>DETTAGLIO OFFERTA ECONOMICA - LOTTO N.2</t>
  </si>
  <si>
    <t>DETTAGLIO OFFERTA ECONOMICA - LOTTO N.3</t>
  </si>
  <si>
    <t>DETTAGLIO OFFERTA ECONOMICA - LOTTO N.4</t>
  </si>
  <si>
    <r>
      <t>MESSA A DISPOSIZIONE BOMBOLE</t>
    </r>
    <r>
      <rPr>
        <b/>
        <sz val="11"/>
        <color theme="1"/>
        <rFont val="Calibri"/>
        <family val="2"/>
        <scheme val="minor"/>
      </rPr>
      <t xml:space="preserve">  (CIRCA 1500 QUOTE DI NOLEGGIO ANNUE)</t>
    </r>
  </si>
  <si>
    <t>MESSA A DISPOSIZIONE BOMBOLE  (CIRCA 250 QUOTE DI NOLEGGIO ANNUE)</t>
  </si>
  <si>
    <t>MESSA A DISPOSIZIONE BOMBOLE - QUOTE DI NOLEGGIO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</si>
</sst>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/>
    <xf numFmtId="0" fontId="0" fillId="3" borderId="0" xfId="0" applyFill="1"/>
    <xf numFmtId="0" fontId="0" fillId="5" borderId="0" xfId="0" applyFill="1"/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0" borderId="1" xfId="0" applyFont="1" applyBorder="1"/>
    <xf numFmtId="0" fontId="0" fillId="4" borderId="0" xfId="0" applyFill="1"/>
    <xf numFmtId="0" fontId="0" fillId="0" borderId="0" xfId="0" applyFill="1" applyBorder="1"/>
    <xf numFmtId="44" fontId="0" fillId="0" borderId="0" xfId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4" fillId="0" borderId="0" xfId="0" applyFont="1" applyBorder="1" applyProtection="1"/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44" fontId="0" fillId="0" borderId="2" xfId="1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A12" sqref="A12:XFD20"/>
    </sheetView>
  </sheetViews>
  <sheetFormatPr defaultRowHeight="15" x14ac:dyDescent="0.25"/>
  <cols>
    <col min="6" max="6" width="13.42578125" bestFit="1" customWidth="1"/>
    <col min="7" max="7" width="56.7109375" bestFit="1" customWidth="1"/>
    <col min="9" max="9" width="5.42578125" customWidth="1"/>
    <col min="10" max="22" width="0" hidden="1" customWidth="1"/>
    <col min="24" max="25" width="0" hidden="1" customWidth="1"/>
    <col min="26" max="26" width="13.5703125" customWidth="1"/>
  </cols>
  <sheetData>
    <row r="1" spans="1:27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11</v>
      </c>
      <c r="N1" s="1" t="s">
        <v>11</v>
      </c>
      <c r="O1" s="1" t="s">
        <v>12</v>
      </c>
      <c r="P1" s="2" t="s">
        <v>13</v>
      </c>
      <c r="Q1" s="2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5" spans="1:27" s="4" customFormat="1" x14ac:dyDescent="0.25">
      <c r="A5" s="4">
        <v>5</v>
      </c>
      <c r="B5" s="4" t="s">
        <v>24</v>
      </c>
      <c r="C5" s="4">
        <v>2014</v>
      </c>
      <c r="D5" s="4">
        <v>124</v>
      </c>
      <c r="E5" s="4" t="s">
        <v>41</v>
      </c>
      <c r="F5" s="4" t="s">
        <v>37</v>
      </c>
      <c r="G5" s="4" t="s">
        <v>38</v>
      </c>
      <c r="H5" s="4">
        <v>150</v>
      </c>
      <c r="I5" s="4" t="s">
        <v>39</v>
      </c>
      <c r="N5" s="4" t="s">
        <v>42</v>
      </c>
      <c r="O5" s="4" t="s">
        <v>43</v>
      </c>
      <c r="Q5" s="4" t="s">
        <v>29</v>
      </c>
      <c r="S5" s="4" t="s">
        <v>30</v>
      </c>
      <c r="T5" s="4" t="s">
        <v>31</v>
      </c>
      <c r="U5" s="4">
        <v>5</v>
      </c>
      <c r="V5" s="4">
        <v>1.0980000000000001</v>
      </c>
      <c r="W5" s="4">
        <v>0.9</v>
      </c>
      <c r="X5" s="4">
        <v>135</v>
      </c>
      <c r="Y5" s="4">
        <f>(H5*V5)</f>
        <v>164.70000000000002</v>
      </c>
      <c r="Z5" s="4">
        <f>(H5*W5)</f>
        <v>135</v>
      </c>
    </row>
    <row r="24" spans="23:26" s="4" customFormat="1" x14ac:dyDescent="0.25">
      <c r="Z24" s="4">
        <f>SUM(Z3:Z11)</f>
        <v>135</v>
      </c>
    </row>
    <row r="25" spans="23:26" ht="21" x14ac:dyDescent="0.35">
      <c r="W25" t="s">
        <v>85</v>
      </c>
      <c r="Z25" s="3">
        <f>(Z24+Z24*0.2)</f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H15" sqref="H15"/>
    </sheetView>
  </sheetViews>
  <sheetFormatPr defaultRowHeight="15" x14ac:dyDescent="0.25"/>
  <cols>
    <col min="1" max="1" width="9.85546875" style="7" bestFit="1" customWidth="1"/>
    <col min="2" max="2" width="0" style="7" hidden="1" customWidth="1"/>
    <col min="3" max="3" width="56.7109375" style="7" bestFit="1" customWidth="1"/>
    <col min="4" max="4" width="14.42578125" style="7" customWidth="1"/>
    <col min="5" max="5" width="9.140625" style="7"/>
    <col min="6" max="6" width="16" style="7" bestFit="1" customWidth="1"/>
    <col min="7" max="9" width="9.140625" style="7"/>
    <col min="10" max="10" width="44.5703125" style="7" bestFit="1" customWidth="1"/>
    <col min="11" max="16384" width="9.140625" style="7"/>
  </cols>
  <sheetData>
    <row r="1" spans="1:22" x14ac:dyDescent="0.25">
      <c r="A1" s="6" t="s">
        <v>86</v>
      </c>
      <c r="B1" s="6"/>
      <c r="C1" s="6" t="s">
        <v>7</v>
      </c>
      <c r="D1" s="6" t="s">
        <v>8</v>
      </c>
      <c r="E1" s="6" t="s">
        <v>87</v>
      </c>
      <c r="F1" s="6" t="s">
        <v>88</v>
      </c>
      <c r="G1" s="6" t="s">
        <v>89</v>
      </c>
      <c r="H1" s="6" t="s">
        <v>97</v>
      </c>
    </row>
    <row r="2" spans="1:22" s="8" customFormat="1" x14ac:dyDescent="0.25">
      <c r="A2" s="8" t="s">
        <v>25</v>
      </c>
      <c r="B2" s="8" t="s">
        <v>26</v>
      </c>
      <c r="C2" s="8" t="s">
        <v>27</v>
      </c>
      <c r="D2" s="8">
        <v>60</v>
      </c>
      <c r="E2" s="8" t="s">
        <v>28</v>
      </c>
      <c r="M2" s="8" t="s">
        <v>29</v>
      </c>
      <c r="O2" s="8" t="s">
        <v>30</v>
      </c>
      <c r="P2" s="8" t="s">
        <v>31</v>
      </c>
      <c r="Q2" s="8">
        <v>5</v>
      </c>
      <c r="R2" s="8">
        <v>4.2699999999999996</v>
      </c>
      <c r="S2" s="8">
        <v>3.5</v>
      </c>
      <c r="T2" s="8">
        <v>210</v>
      </c>
      <c r="U2" s="8">
        <f>(D2*R2)</f>
        <v>256.2</v>
      </c>
      <c r="V2" s="8">
        <f>(D2*S2)</f>
        <v>210</v>
      </c>
    </row>
    <row r="3" spans="1:22" s="9" customFormat="1" x14ac:dyDescent="0.25">
      <c r="A3" s="9" t="s">
        <v>95</v>
      </c>
      <c r="C3" s="9" t="s">
        <v>27</v>
      </c>
      <c r="D3" s="9">
        <v>50</v>
      </c>
      <c r="E3" s="9" t="s">
        <v>28</v>
      </c>
    </row>
    <row r="4" spans="1:22" s="8" customFormat="1" x14ac:dyDescent="0.25">
      <c r="D4" s="10">
        <f>SUM(D2:D3)</f>
        <v>110</v>
      </c>
      <c r="F4" s="8">
        <v>3.5</v>
      </c>
      <c r="H4" s="8">
        <f>(D4*F4)</f>
        <v>385</v>
      </c>
    </row>
    <row r="5" spans="1:22" s="8" customFormat="1" x14ac:dyDescent="0.25">
      <c r="A5" s="8" t="s">
        <v>44</v>
      </c>
      <c r="B5" s="8" t="s">
        <v>37</v>
      </c>
      <c r="C5" s="8" t="s">
        <v>38</v>
      </c>
      <c r="D5" s="8">
        <v>90</v>
      </c>
      <c r="E5" s="8" t="s">
        <v>39</v>
      </c>
      <c r="J5" s="8" t="s">
        <v>45</v>
      </c>
      <c r="K5" s="8" t="s">
        <v>46</v>
      </c>
      <c r="M5" s="8" t="s">
        <v>29</v>
      </c>
      <c r="O5" s="8" t="s">
        <v>30</v>
      </c>
      <c r="P5" s="8" t="s">
        <v>31</v>
      </c>
      <c r="Q5" s="8">
        <v>5</v>
      </c>
      <c r="R5" s="8">
        <v>0.9</v>
      </c>
      <c r="S5" s="8">
        <v>0.9</v>
      </c>
      <c r="T5" s="8">
        <v>81</v>
      </c>
      <c r="U5" s="8">
        <f>(D5*R5)</f>
        <v>81</v>
      </c>
      <c r="V5" s="8">
        <f>(D5*S5)</f>
        <v>81</v>
      </c>
    </row>
    <row r="6" spans="1:22" s="8" customFormat="1" x14ac:dyDescent="0.25">
      <c r="A6" s="8" t="s">
        <v>47</v>
      </c>
      <c r="B6" s="8" t="s">
        <v>37</v>
      </c>
      <c r="C6" s="8" t="s">
        <v>38</v>
      </c>
      <c r="D6" s="8">
        <v>300</v>
      </c>
      <c r="E6" s="8" t="s">
        <v>39</v>
      </c>
      <c r="J6" s="8" t="s">
        <v>48</v>
      </c>
      <c r="K6" s="8" t="s">
        <v>49</v>
      </c>
      <c r="M6" s="8" t="s">
        <v>29</v>
      </c>
      <c r="O6" s="8" t="s">
        <v>30</v>
      </c>
      <c r="P6" s="8" t="s">
        <v>31</v>
      </c>
      <c r="Q6" s="8">
        <v>5</v>
      </c>
      <c r="R6" s="8">
        <v>0.9</v>
      </c>
      <c r="S6" s="8">
        <v>0.9</v>
      </c>
      <c r="T6" s="8">
        <v>270</v>
      </c>
      <c r="U6" s="8">
        <f>(D6*R6)</f>
        <v>270</v>
      </c>
      <c r="V6" s="8">
        <f>(D6*S6)</f>
        <v>270</v>
      </c>
    </row>
    <row r="7" spans="1:22" s="8" customFormat="1" x14ac:dyDescent="0.25">
      <c r="A7" s="8" t="s">
        <v>50</v>
      </c>
      <c r="B7" s="8" t="s">
        <v>37</v>
      </c>
      <c r="C7" s="8" t="s">
        <v>38</v>
      </c>
      <c r="D7" s="8">
        <v>60</v>
      </c>
      <c r="E7" s="8" t="s">
        <v>39</v>
      </c>
      <c r="J7" s="8" t="s">
        <v>51</v>
      </c>
      <c r="M7" s="8" t="s">
        <v>29</v>
      </c>
      <c r="O7" s="8" t="s">
        <v>30</v>
      </c>
      <c r="P7" s="8" t="s">
        <v>31</v>
      </c>
      <c r="Q7" s="8">
        <v>5</v>
      </c>
      <c r="R7" s="8">
        <v>0.9</v>
      </c>
      <c r="S7" s="8">
        <v>0.9</v>
      </c>
      <c r="T7" s="8">
        <v>54</v>
      </c>
      <c r="U7" s="8">
        <f>(D7*R7)</f>
        <v>54</v>
      </c>
      <c r="V7" s="8">
        <f>(D7*S7)</f>
        <v>54</v>
      </c>
    </row>
    <row r="8" spans="1:22" s="8" customFormat="1" x14ac:dyDescent="0.25">
      <c r="A8" s="8" t="s">
        <v>52</v>
      </c>
      <c r="B8" s="8" t="s">
        <v>37</v>
      </c>
      <c r="C8" s="8" t="s">
        <v>38</v>
      </c>
      <c r="D8" s="8">
        <v>60</v>
      </c>
      <c r="E8" s="8" t="s">
        <v>39</v>
      </c>
      <c r="K8" s="8" t="s">
        <v>53</v>
      </c>
      <c r="M8" s="8" t="s">
        <v>29</v>
      </c>
      <c r="O8" s="8" t="s">
        <v>30</v>
      </c>
      <c r="P8" s="8" t="s">
        <v>31</v>
      </c>
      <c r="Q8" s="8">
        <v>5</v>
      </c>
      <c r="R8" s="8">
        <v>0.9</v>
      </c>
      <c r="S8" s="8">
        <v>0.9</v>
      </c>
      <c r="T8" s="8">
        <v>54</v>
      </c>
      <c r="U8" s="8">
        <f>(D8*R8)</f>
        <v>54</v>
      </c>
      <c r="V8" s="8">
        <f>(D8*S8)</f>
        <v>54</v>
      </c>
    </row>
    <row r="9" spans="1:22" s="6" customFormat="1" x14ac:dyDescent="0.25">
      <c r="A9" s="6" t="s">
        <v>90</v>
      </c>
      <c r="C9" s="6" t="s">
        <v>38</v>
      </c>
      <c r="D9" s="6">
        <v>200</v>
      </c>
      <c r="E9" s="8" t="s">
        <v>39</v>
      </c>
      <c r="H9" s="8"/>
      <c r="J9" s="6" t="s">
        <v>92</v>
      </c>
    </row>
    <row r="10" spans="1:22" s="6" customFormat="1" x14ac:dyDescent="0.25">
      <c r="A10" s="6" t="s">
        <v>91</v>
      </c>
      <c r="C10" s="6" t="s">
        <v>38</v>
      </c>
      <c r="D10" s="6">
        <v>90</v>
      </c>
      <c r="E10" s="8" t="s">
        <v>39</v>
      </c>
      <c r="H10" s="8"/>
      <c r="J10" s="6" t="s">
        <v>92</v>
      </c>
    </row>
    <row r="11" spans="1:22" s="6" customFormat="1" x14ac:dyDescent="0.25">
      <c r="A11" s="6" t="s">
        <v>100</v>
      </c>
      <c r="C11" s="6" t="s">
        <v>38</v>
      </c>
      <c r="D11" s="6">
        <v>120</v>
      </c>
      <c r="E11" s="8" t="s">
        <v>39</v>
      </c>
      <c r="H11" s="8"/>
    </row>
    <row r="12" spans="1:22" s="6" customFormat="1" x14ac:dyDescent="0.25">
      <c r="A12" s="6" t="s">
        <v>101</v>
      </c>
      <c r="C12" s="6" t="s">
        <v>38</v>
      </c>
      <c r="D12" s="6">
        <v>770</v>
      </c>
      <c r="E12" s="8" t="s">
        <v>39</v>
      </c>
      <c r="H12" s="8"/>
    </row>
    <row r="13" spans="1:22" s="6" customFormat="1" x14ac:dyDescent="0.25">
      <c r="A13" s="6" t="s">
        <v>102</v>
      </c>
      <c r="C13" s="6" t="s">
        <v>38</v>
      </c>
      <c r="D13" s="6">
        <v>280</v>
      </c>
      <c r="E13" s="8" t="s">
        <v>39</v>
      </c>
      <c r="H13" s="8"/>
    </row>
    <row r="14" spans="1:22" s="6" customFormat="1" x14ac:dyDescent="0.25">
      <c r="A14" s="6" t="s">
        <v>54</v>
      </c>
      <c r="C14" s="6" t="s">
        <v>38</v>
      </c>
      <c r="D14" s="6">
        <v>300</v>
      </c>
      <c r="E14" s="8" t="s">
        <v>39</v>
      </c>
      <c r="H14" s="8"/>
      <c r="J14" s="6" t="s">
        <v>110</v>
      </c>
    </row>
    <row r="15" spans="1:22" s="8" customFormat="1" x14ac:dyDescent="0.25">
      <c r="D15" s="10">
        <f>SUM(D5:D14)</f>
        <v>2270</v>
      </c>
      <c r="F15" s="8">
        <v>0.9</v>
      </c>
      <c r="H15" s="8">
        <f t="shared" ref="H15:H30" si="0">(D15*F15)</f>
        <v>2043</v>
      </c>
    </row>
    <row r="16" spans="1:22" s="8" customFormat="1" x14ac:dyDescent="0.25">
      <c r="A16" s="8" t="s">
        <v>54</v>
      </c>
      <c r="B16" s="8" t="s">
        <v>55</v>
      </c>
      <c r="C16" s="8" t="s">
        <v>56</v>
      </c>
      <c r="D16" s="8">
        <v>18</v>
      </c>
      <c r="E16" s="8" t="s">
        <v>28</v>
      </c>
      <c r="M16" s="8" t="s">
        <v>29</v>
      </c>
      <c r="O16" s="8" t="s">
        <v>30</v>
      </c>
      <c r="P16" s="8" t="s">
        <v>31</v>
      </c>
      <c r="Q16" s="8">
        <v>5</v>
      </c>
      <c r="R16" s="8">
        <v>4.2088888889999998</v>
      </c>
      <c r="S16" s="8">
        <v>3.36</v>
      </c>
      <c r="T16" s="8">
        <v>60.43</v>
      </c>
      <c r="U16" s="8">
        <f>(D16*R16)</f>
        <v>75.760000001999998</v>
      </c>
      <c r="V16" s="8">
        <f>(D16*S16)</f>
        <v>60.48</v>
      </c>
    </row>
    <row r="17" spans="1:22" s="8" customFormat="1" x14ac:dyDescent="0.25">
      <c r="A17" s="8" t="s">
        <v>25</v>
      </c>
      <c r="B17" s="8" t="s">
        <v>55</v>
      </c>
      <c r="C17" s="8" t="s">
        <v>56</v>
      </c>
      <c r="D17" s="8">
        <v>200</v>
      </c>
      <c r="E17" s="8" t="s">
        <v>28</v>
      </c>
      <c r="M17" s="8" t="s">
        <v>29</v>
      </c>
      <c r="O17" s="8" t="s">
        <v>30</v>
      </c>
      <c r="P17" s="8" t="s">
        <v>31</v>
      </c>
      <c r="Q17" s="8">
        <v>5</v>
      </c>
      <c r="R17" s="8">
        <v>4.2089999999999996</v>
      </c>
      <c r="S17" s="8">
        <v>3.36</v>
      </c>
      <c r="T17" s="8">
        <v>671.46</v>
      </c>
      <c r="U17" s="8">
        <f>(D17*R17)</f>
        <v>841.8</v>
      </c>
      <c r="V17" s="8">
        <f>(D17*S17)</f>
        <v>672</v>
      </c>
    </row>
    <row r="18" spans="1:22" s="9" customFormat="1" x14ac:dyDescent="0.25">
      <c r="A18" s="9" t="s">
        <v>95</v>
      </c>
      <c r="C18" s="9" t="s">
        <v>56</v>
      </c>
      <c r="D18" s="9">
        <v>1000</v>
      </c>
      <c r="E18" s="9" t="s">
        <v>28</v>
      </c>
      <c r="H18" s="8"/>
    </row>
    <row r="19" spans="1:22" s="8" customFormat="1" x14ac:dyDescent="0.25">
      <c r="D19" s="10">
        <f>SUM(D16:D18)</f>
        <v>1218</v>
      </c>
      <c r="F19" s="8">
        <v>3.45</v>
      </c>
      <c r="H19" s="8">
        <f t="shared" si="0"/>
        <v>4202.1000000000004</v>
      </c>
    </row>
    <row r="20" spans="1:22" s="9" customFormat="1" x14ac:dyDescent="0.25">
      <c r="A20" s="9" t="s">
        <v>95</v>
      </c>
      <c r="C20" s="9" t="s">
        <v>96</v>
      </c>
      <c r="D20" s="9">
        <v>60</v>
      </c>
      <c r="E20" s="9" t="s">
        <v>28</v>
      </c>
      <c r="H20" s="8"/>
    </row>
    <row r="21" spans="1:22" s="8" customFormat="1" x14ac:dyDescent="0.25">
      <c r="D21" s="10">
        <f>SUM(D20)</f>
        <v>60</v>
      </c>
      <c r="F21" s="8">
        <v>4.75</v>
      </c>
      <c r="H21" s="8">
        <f t="shared" si="0"/>
        <v>285</v>
      </c>
    </row>
    <row r="22" spans="1:22" s="8" customFormat="1" x14ac:dyDescent="0.25">
      <c r="A22" s="8" t="s">
        <v>25</v>
      </c>
      <c r="B22" s="8" t="s">
        <v>60</v>
      </c>
      <c r="C22" s="8" t="s">
        <v>61</v>
      </c>
      <c r="D22" s="8">
        <v>180</v>
      </c>
      <c r="E22" s="8" t="s">
        <v>28</v>
      </c>
      <c r="M22" s="8" t="s">
        <v>29</v>
      </c>
      <c r="O22" s="8" t="s">
        <v>30</v>
      </c>
      <c r="P22" s="8" t="s">
        <v>31</v>
      </c>
      <c r="Q22" s="8">
        <v>5</v>
      </c>
      <c r="R22" s="8">
        <v>11.834</v>
      </c>
      <c r="S22" s="8">
        <v>9.68</v>
      </c>
      <c r="T22" s="8">
        <v>1742.7</v>
      </c>
      <c r="U22" s="8">
        <f>(D22*R22)</f>
        <v>2130.12</v>
      </c>
      <c r="V22" s="8">
        <f>(D22*S22)</f>
        <v>1742.3999999999999</v>
      </c>
    </row>
    <row r="23" spans="1:22" s="9" customFormat="1" x14ac:dyDescent="0.25">
      <c r="A23" s="9" t="s">
        <v>95</v>
      </c>
      <c r="C23" s="9" t="s">
        <v>61</v>
      </c>
      <c r="D23" s="9">
        <v>250</v>
      </c>
      <c r="E23" s="9" t="s">
        <v>28</v>
      </c>
      <c r="H23" s="8"/>
    </row>
    <row r="24" spans="1:22" s="8" customFormat="1" x14ac:dyDescent="0.25">
      <c r="D24" s="10">
        <f>SUM(D22:D23)</f>
        <v>430</v>
      </c>
      <c r="F24" s="8">
        <v>9.6999999999999993</v>
      </c>
      <c r="H24" s="8">
        <f t="shared" si="0"/>
        <v>4171</v>
      </c>
    </row>
    <row r="25" spans="1:22" s="8" customFormat="1" x14ac:dyDescent="0.25">
      <c r="A25" s="8" t="s">
        <v>25</v>
      </c>
      <c r="B25" s="8" t="s">
        <v>63</v>
      </c>
      <c r="C25" s="8" t="s">
        <v>64</v>
      </c>
      <c r="D25" s="8">
        <v>60</v>
      </c>
      <c r="E25" s="8" t="s">
        <v>28</v>
      </c>
      <c r="M25" s="8" t="s">
        <v>29</v>
      </c>
      <c r="O25" s="8" t="s">
        <v>30</v>
      </c>
      <c r="P25" s="8" t="s">
        <v>31</v>
      </c>
      <c r="Q25" s="8">
        <v>5</v>
      </c>
      <c r="R25" s="8">
        <v>5.2460000000000004</v>
      </c>
      <c r="S25" s="8">
        <v>4.3</v>
      </c>
      <c r="T25" s="8">
        <v>258</v>
      </c>
      <c r="U25" s="8">
        <f>(D25*R25)</f>
        <v>314.76000000000005</v>
      </c>
      <c r="V25" s="8">
        <f>(D25*S25)</f>
        <v>258</v>
      </c>
    </row>
    <row r="26" spans="1:22" s="9" customFormat="1" x14ac:dyDescent="0.25">
      <c r="A26" s="9" t="s">
        <v>95</v>
      </c>
      <c r="C26" s="9" t="s">
        <v>64</v>
      </c>
      <c r="D26" s="9">
        <v>50</v>
      </c>
      <c r="E26" s="9" t="s">
        <v>28</v>
      </c>
      <c r="H26" s="8"/>
    </row>
    <row r="27" spans="1:22" s="8" customFormat="1" x14ac:dyDescent="0.25">
      <c r="D27" s="10">
        <f>SUM(D25:D26)</f>
        <v>110</v>
      </c>
      <c r="F27" s="8">
        <v>4.3</v>
      </c>
      <c r="H27" s="8">
        <f t="shared" si="0"/>
        <v>473</v>
      </c>
    </row>
    <row r="28" spans="1:22" s="8" customFormat="1" x14ac:dyDescent="0.25">
      <c r="A28" s="8" t="s">
        <v>25</v>
      </c>
      <c r="B28" s="8" t="s">
        <v>67</v>
      </c>
      <c r="C28" s="8" t="s">
        <v>68</v>
      </c>
      <c r="D28" s="8">
        <v>350</v>
      </c>
      <c r="E28" s="8" t="s">
        <v>28</v>
      </c>
      <c r="M28" s="8" t="s">
        <v>29</v>
      </c>
      <c r="O28" s="8" t="s">
        <v>30</v>
      </c>
      <c r="P28" s="8" t="s">
        <v>31</v>
      </c>
      <c r="Q28" s="8">
        <v>5</v>
      </c>
      <c r="R28" s="8">
        <v>3.2330000000000001</v>
      </c>
      <c r="S28" s="8">
        <v>2.65</v>
      </c>
      <c r="T28" s="8">
        <v>927.5</v>
      </c>
      <c r="U28" s="8">
        <f>(D28*R28)</f>
        <v>1131.55</v>
      </c>
      <c r="V28" s="8">
        <f>(D28*S28)</f>
        <v>927.5</v>
      </c>
    </row>
    <row r="29" spans="1:22" s="9" customFormat="1" x14ac:dyDescent="0.25">
      <c r="A29" s="9" t="s">
        <v>95</v>
      </c>
      <c r="C29" s="9" t="s">
        <v>68</v>
      </c>
      <c r="D29" s="9">
        <v>100</v>
      </c>
      <c r="E29" s="9" t="s">
        <v>28</v>
      </c>
      <c r="H29" s="8"/>
    </row>
    <row r="30" spans="1:22" x14ac:dyDescent="0.25">
      <c r="D30" s="11">
        <f>SUM(D28:D29)</f>
        <v>450</v>
      </c>
      <c r="F30" s="7">
        <v>2.65</v>
      </c>
      <c r="H30" s="8">
        <f t="shared" si="0"/>
        <v>1192.5</v>
      </c>
    </row>
    <row r="31" spans="1:22" x14ac:dyDescent="0.25">
      <c r="A31" s="7" t="s">
        <v>103</v>
      </c>
      <c r="C31" s="7" t="s">
        <v>104</v>
      </c>
      <c r="D31" s="7">
        <v>9</v>
      </c>
      <c r="E31" s="7" t="s">
        <v>39</v>
      </c>
      <c r="F31" s="7">
        <v>6.8</v>
      </c>
      <c r="J31" s="7" t="s">
        <v>108</v>
      </c>
    </row>
    <row r="32" spans="1:22" x14ac:dyDescent="0.25">
      <c r="A32" s="7" t="s">
        <v>103</v>
      </c>
      <c r="C32" s="7" t="s">
        <v>105</v>
      </c>
      <c r="D32" s="7">
        <v>40</v>
      </c>
      <c r="E32" s="7" t="s">
        <v>106</v>
      </c>
      <c r="F32" s="7">
        <v>2</v>
      </c>
      <c r="J32" s="7" t="s">
        <v>108</v>
      </c>
    </row>
    <row r="33" spans="1:10" x14ac:dyDescent="0.25">
      <c r="A33" s="7" t="s">
        <v>103</v>
      </c>
      <c r="C33" s="7" t="s">
        <v>109</v>
      </c>
      <c r="D33" s="7">
        <v>70</v>
      </c>
      <c r="E33" s="7" t="s">
        <v>39</v>
      </c>
      <c r="F33" s="7">
        <v>8</v>
      </c>
      <c r="J33" s="7" t="s">
        <v>108</v>
      </c>
    </row>
    <row r="34" spans="1:10" x14ac:dyDescent="0.25">
      <c r="A34" s="7" t="s">
        <v>103</v>
      </c>
      <c r="C34" s="7" t="s">
        <v>107</v>
      </c>
      <c r="D34" s="7">
        <v>80</v>
      </c>
      <c r="E34" s="7" t="s">
        <v>39</v>
      </c>
      <c r="F34" s="7">
        <v>8</v>
      </c>
      <c r="J34" s="7" t="s">
        <v>108</v>
      </c>
    </row>
  </sheetData>
  <autoFilter ref="A1:G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"/>
  <sheetViews>
    <sheetView workbookViewId="0">
      <selection sqref="A1:XFD1048576"/>
    </sheetView>
  </sheetViews>
  <sheetFormatPr defaultRowHeight="15" x14ac:dyDescent="0.25"/>
  <cols>
    <col min="2" max="2" width="75.28515625" bestFit="1" customWidth="1"/>
    <col min="3" max="3" width="15" customWidth="1"/>
  </cols>
  <sheetData>
    <row r="3" spans="1:21" s="4" customFormat="1" x14ac:dyDescent="0.25">
      <c r="A3" s="4" t="s">
        <v>57</v>
      </c>
      <c r="B3" s="4" t="s">
        <v>56</v>
      </c>
      <c r="C3" s="4">
        <v>1200</v>
      </c>
      <c r="D3" s="4" t="s">
        <v>28</v>
      </c>
      <c r="I3" s="4" t="s">
        <v>58</v>
      </c>
      <c r="J3" s="4" t="s">
        <v>59</v>
      </c>
      <c r="L3" s="4" t="s">
        <v>29</v>
      </c>
      <c r="N3" s="4" t="s">
        <v>30</v>
      </c>
      <c r="O3" s="4" t="s">
        <v>31</v>
      </c>
      <c r="P3" s="4">
        <v>5</v>
      </c>
      <c r="Q3" s="4">
        <v>4.0259999999999998</v>
      </c>
      <c r="R3" s="4">
        <v>3.36</v>
      </c>
      <c r="S3" s="4">
        <v>4028.75</v>
      </c>
      <c r="T3" s="4">
        <f>(C3*Q3)</f>
        <v>4831.2</v>
      </c>
      <c r="U3" s="4">
        <f>(C3*R3)</f>
        <v>4032</v>
      </c>
    </row>
    <row r="5" spans="1:21" s="4" customFormat="1" x14ac:dyDescent="0.25">
      <c r="A5" s="4" t="s">
        <v>57</v>
      </c>
      <c r="B5" s="4" t="s">
        <v>61</v>
      </c>
      <c r="C5" s="4">
        <v>100</v>
      </c>
      <c r="D5" s="4" t="s">
        <v>28</v>
      </c>
      <c r="I5" s="4" t="s">
        <v>58</v>
      </c>
      <c r="J5" s="4" t="s">
        <v>62</v>
      </c>
      <c r="L5" s="4" t="s">
        <v>29</v>
      </c>
      <c r="N5" s="4" t="s">
        <v>30</v>
      </c>
      <c r="O5" s="4" t="s">
        <v>31</v>
      </c>
      <c r="P5" s="4">
        <v>5</v>
      </c>
      <c r="Q5" s="4">
        <v>11.59</v>
      </c>
      <c r="R5" s="4">
        <v>9.68</v>
      </c>
      <c r="S5" s="4">
        <v>968.17</v>
      </c>
      <c r="T5" s="4">
        <f>(C5*Q5)</f>
        <v>1159</v>
      </c>
      <c r="U5" s="4">
        <f>(C5*R5)</f>
        <v>968</v>
      </c>
    </row>
    <row r="7" spans="1:21" s="4" customFormat="1" x14ac:dyDescent="0.25">
      <c r="A7" s="4" t="s">
        <v>57</v>
      </c>
      <c r="B7" s="4" t="s">
        <v>65</v>
      </c>
      <c r="C7" s="4">
        <v>8.4</v>
      </c>
      <c r="D7" s="4" t="s">
        <v>28</v>
      </c>
      <c r="I7" s="4" t="s">
        <v>58</v>
      </c>
      <c r="J7" s="4" t="s">
        <v>66</v>
      </c>
      <c r="L7" s="4" t="s">
        <v>29</v>
      </c>
      <c r="N7" s="4" t="s">
        <v>30</v>
      </c>
      <c r="O7" s="4" t="s">
        <v>31</v>
      </c>
      <c r="P7" s="4">
        <v>5</v>
      </c>
      <c r="Q7" s="4">
        <v>7</v>
      </c>
      <c r="R7" s="4">
        <v>7</v>
      </c>
      <c r="S7" s="4">
        <v>58.8</v>
      </c>
      <c r="T7" s="4">
        <f>(C7*Q7)</f>
        <v>58.800000000000004</v>
      </c>
      <c r="U7" s="4">
        <f>(C7*R7)</f>
        <v>58.800000000000004</v>
      </c>
    </row>
    <row r="9" spans="1:21" s="4" customFormat="1" x14ac:dyDescent="0.25">
      <c r="A9" s="4" t="s">
        <v>57</v>
      </c>
      <c r="B9" s="4" t="s">
        <v>93</v>
      </c>
      <c r="C9" s="4">
        <v>2240</v>
      </c>
      <c r="D9" s="4" t="s">
        <v>28</v>
      </c>
      <c r="I9" s="4" t="s">
        <v>58</v>
      </c>
      <c r="J9" s="4" t="s">
        <v>69</v>
      </c>
      <c r="L9" s="4" t="s">
        <v>29</v>
      </c>
      <c r="N9" s="4" t="s">
        <v>30</v>
      </c>
      <c r="O9" s="4" t="s">
        <v>31</v>
      </c>
      <c r="P9" s="4">
        <v>5</v>
      </c>
      <c r="Q9" s="4">
        <v>3.9856449999999999</v>
      </c>
      <c r="R9" s="4">
        <v>3.23</v>
      </c>
      <c r="S9" s="4">
        <v>7241.06</v>
      </c>
      <c r="T9" s="4">
        <f>(C9*Q9)</f>
        <v>8927.8447999999989</v>
      </c>
      <c r="U9" s="4">
        <f>(C9*R9)</f>
        <v>7235.2</v>
      </c>
    </row>
    <row r="10" spans="1:21" s="4" customFormat="1" x14ac:dyDescent="0.25">
      <c r="A10" s="4" t="s">
        <v>57</v>
      </c>
      <c r="B10" s="4" t="s">
        <v>94</v>
      </c>
      <c r="C10" s="4">
        <v>2</v>
      </c>
      <c r="D10" s="4" t="s">
        <v>70</v>
      </c>
      <c r="I10" s="4" t="s">
        <v>58</v>
      </c>
      <c r="J10" s="4" t="s">
        <v>71</v>
      </c>
      <c r="L10" s="4" t="s">
        <v>29</v>
      </c>
      <c r="N10" s="4" t="s">
        <v>30</v>
      </c>
      <c r="O10" s="4" t="s">
        <v>31</v>
      </c>
      <c r="P10" s="4">
        <v>5</v>
      </c>
      <c r="Q10" s="4">
        <v>75</v>
      </c>
      <c r="R10" s="4">
        <v>75</v>
      </c>
      <c r="S10" s="4">
        <v>150</v>
      </c>
      <c r="T10" s="4">
        <f>(C10*Q10)</f>
        <v>150</v>
      </c>
      <c r="U10" s="4">
        <f>(C10*R10)</f>
        <v>150</v>
      </c>
    </row>
    <row r="11" spans="1:21" s="4" customFormat="1" x14ac:dyDescent="0.25">
      <c r="A11" s="4" t="s">
        <v>72</v>
      </c>
      <c r="B11" s="4" t="s">
        <v>73</v>
      </c>
      <c r="C11" s="4">
        <v>11</v>
      </c>
      <c r="D11" s="4" t="s">
        <v>74</v>
      </c>
      <c r="I11" s="4" t="s">
        <v>75</v>
      </c>
      <c r="L11" s="4" t="s">
        <v>29</v>
      </c>
      <c r="N11" s="4" t="s">
        <v>30</v>
      </c>
      <c r="O11" s="4" t="s">
        <v>31</v>
      </c>
      <c r="P11" s="4">
        <v>5</v>
      </c>
      <c r="Q11" s="4">
        <v>120.6136364</v>
      </c>
      <c r="R11" s="4">
        <v>98.86</v>
      </c>
      <c r="S11" s="4">
        <v>1087.5</v>
      </c>
      <c r="T11" s="4">
        <f>(C11*Q11)</f>
        <v>1326.7500004000001</v>
      </c>
      <c r="U11" s="4">
        <f>(C11*R11)</f>
        <v>1087.46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"/>
  <sheetViews>
    <sheetView workbookViewId="0">
      <selection activeCell="H2" sqref="H2:I3"/>
    </sheetView>
  </sheetViews>
  <sheetFormatPr defaultRowHeight="15" x14ac:dyDescent="0.25"/>
  <sheetData>
    <row r="2" spans="1:26" s="4" customFormat="1" x14ac:dyDescent="0.25">
      <c r="A2" s="4">
        <v>5</v>
      </c>
      <c r="B2" s="4" t="s">
        <v>24</v>
      </c>
      <c r="C2" s="4">
        <v>2014</v>
      </c>
      <c r="D2" s="4">
        <v>117</v>
      </c>
      <c r="E2" s="4" t="s">
        <v>32</v>
      </c>
      <c r="F2" s="4" t="s">
        <v>33</v>
      </c>
      <c r="G2" s="4" t="s">
        <v>34</v>
      </c>
      <c r="H2" s="4">
        <v>1500</v>
      </c>
      <c r="I2" s="4" t="s">
        <v>35</v>
      </c>
      <c r="N2" s="4" t="s">
        <v>36</v>
      </c>
      <c r="Q2" s="4" t="s">
        <v>29</v>
      </c>
      <c r="S2" s="4" t="s">
        <v>30</v>
      </c>
      <c r="T2" s="4" t="s">
        <v>31</v>
      </c>
      <c r="U2" s="4">
        <v>5</v>
      </c>
      <c r="V2" s="4">
        <v>1.1061333330000001</v>
      </c>
      <c r="W2" s="4">
        <v>0.91</v>
      </c>
      <c r="X2" s="4">
        <v>1359.88</v>
      </c>
      <c r="Y2" s="4">
        <f>(H2*V2)</f>
        <v>1659.1999995000001</v>
      </c>
      <c r="Z2" s="4">
        <f>(H2*W2)</f>
        <v>1365</v>
      </c>
    </row>
    <row r="3" spans="1:26" s="4" customFormat="1" x14ac:dyDescent="0.25">
      <c r="A3" s="4">
        <v>5</v>
      </c>
      <c r="B3" s="4" t="s">
        <v>24</v>
      </c>
      <c r="C3" s="4">
        <v>2014</v>
      </c>
      <c r="D3" s="4">
        <v>117</v>
      </c>
      <c r="E3" s="4" t="s">
        <v>32</v>
      </c>
      <c r="F3" s="4" t="s">
        <v>37</v>
      </c>
      <c r="G3" s="4" t="s">
        <v>38</v>
      </c>
      <c r="H3" s="4">
        <v>350</v>
      </c>
      <c r="I3" s="4" t="s">
        <v>39</v>
      </c>
      <c r="N3" s="4" t="s">
        <v>40</v>
      </c>
      <c r="Q3" s="4" t="s">
        <v>29</v>
      </c>
      <c r="S3" s="4" t="s">
        <v>30</v>
      </c>
      <c r="T3" s="4" t="s">
        <v>31</v>
      </c>
      <c r="U3" s="4">
        <v>5</v>
      </c>
      <c r="V3" s="4">
        <v>1.0980000000000001</v>
      </c>
      <c r="W3" s="4">
        <v>0.9</v>
      </c>
      <c r="X3" s="4">
        <v>315</v>
      </c>
      <c r="Y3" s="4">
        <f>(H3*V3)</f>
        <v>384.3</v>
      </c>
      <c r="Z3" s="4">
        <f>(H3*W3)</f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"/>
  <sheetViews>
    <sheetView workbookViewId="0">
      <selection activeCell="K30" sqref="K30"/>
    </sheetView>
  </sheetViews>
  <sheetFormatPr defaultRowHeight="15" x14ac:dyDescent="0.25"/>
  <cols>
    <col min="6" max="6" width="14" bestFit="1" customWidth="1"/>
    <col min="7" max="7" width="16" bestFit="1" customWidth="1"/>
    <col min="8" max="8" width="5" bestFit="1" customWidth="1"/>
    <col min="9" max="9" width="3.42578125" bestFit="1" customWidth="1"/>
    <col min="11" max="11" width="37" bestFit="1" customWidth="1"/>
  </cols>
  <sheetData>
    <row r="2" spans="1:26" s="4" customFormat="1" x14ac:dyDescent="0.25">
      <c r="A2" s="4">
        <v>5</v>
      </c>
      <c r="B2" s="4" t="s">
        <v>24</v>
      </c>
      <c r="C2" s="4">
        <v>2014</v>
      </c>
      <c r="D2" s="4">
        <v>106</v>
      </c>
      <c r="E2" s="4" t="s">
        <v>47</v>
      </c>
      <c r="F2" s="4" t="s">
        <v>76</v>
      </c>
      <c r="G2" s="4" t="s">
        <v>77</v>
      </c>
      <c r="H2" s="4">
        <v>400</v>
      </c>
      <c r="I2" s="4" t="s">
        <v>39</v>
      </c>
      <c r="N2" s="4" t="s">
        <v>48</v>
      </c>
      <c r="O2" s="4" t="s">
        <v>49</v>
      </c>
      <c r="Q2" s="4" t="s">
        <v>78</v>
      </c>
      <c r="S2" s="4" t="s">
        <v>79</v>
      </c>
      <c r="T2" s="4" t="s">
        <v>80</v>
      </c>
      <c r="U2" s="4">
        <v>1</v>
      </c>
      <c r="V2" s="4">
        <v>2.0640000000000001</v>
      </c>
      <c r="W2" s="4">
        <v>2.16</v>
      </c>
      <c r="X2" s="4">
        <v>864.06</v>
      </c>
      <c r="Y2" s="4">
        <v>825.6</v>
      </c>
      <c r="Z2" s="4">
        <f>(H2*W2)</f>
        <v>864</v>
      </c>
    </row>
    <row r="3" spans="1:26" s="4" customFormat="1" x14ac:dyDescent="0.25">
      <c r="A3" s="4">
        <v>5</v>
      </c>
      <c r="B3" s="4" t="s">
        <v>24</v>
      </c>
      <c r="C3" s="4">
        <v>2014</v>
      </c>
      <c r="D3" s="4">
        <v>45</v>
      </c>
      <c r="E3" s="4" t="s">
        <v>81</v>
      </c>
      <c r="F3" s="4" t="s">
        <v>76</v>
      </c>
      <c r="G3" s="4" t="s">
        <v>77</v>
      </c>
      <c r="H3" s="4">
        <v>200</v>
      </c>
      <c r="I3" s="4" t="s">
        <v>39</v>
      </c>
      <c r="N3" s="4" t="s">
        <v>82</v>
      </c>
      <c r="O3" s="4" t="s">
        <v>83</v>
      </c>
      <c r="Q3" s="4" t="s">
        <v>78</v>
      </c>
      <c r="S3" s="4" t="s">
        <v>79</v>
      </c>
      <c r="T3" s="4" t="s">
        <v>80</v>
      </c>
      <c r="U3" s="4">
        <v>1</v>
      </c>
      <c r="V3" s="4">
        <v>2.0640000000000001</v>
      </c>
      <c r="W3" s="4">
        <v>2.16</v>
      </c>
      <c r="X3" s="4">
        <v>432.03</v>
      </c>
      <c r="Y3" s="4">
        <v>412.8</v>
      </c>
      <c r="Z3" s="4">
        <f>(H3*W3)</f>
        <v>432</v>
      </c>
    </row>
    <row r="4" spans="1:26" s="4" customFormat="1" x14ac:dyDescent="0.25">
      <c r="A4" s="4">
        <v>5</v>
      </c>
      <c r="B4" s="4" t="s">
        <v>24</v>
      </c>
      <c r="C4" s="4">
        <v>2014</v>
      </c>
      <c r="D4" s="4">
        <v>49</v>
      </c>
      <c r="E4" s="4" t="s">
        <v>84</v>
      </c>
      <c r="F4" s="4" t="s">
        <v>76</v>
      </c>
      <c r="G4" s="4" t="s">
        <v>77</v>
      </c>
      <c r="H4" s="4">
        <v>100</v>
      </c>
      <c r="I4" s="4" t="s">
        <v>39</v>
      </c>
      <c r="Q4" s="4" t="s">
        <v>78</v>
      </c>
      <c r="S4" s="4" t="s">
        <v>79</v>
      </c>
      <c r="T4" s="4" t="s">
        <v>80</v>
      </c>
      <c r="U4" s="4">
        <v>1</v>
      </c>
      <c r="V4" s="4">
        <v>2.0640000000000001</v>
      </c>
      <c r="W4" s="4">
        <v>2.16</v>
      </c>
      <c r="X4" s="4">
        <v>216.01</v>
      </c>
      <c r="Y4" s="4">
        <v>206.4</v>
      </c>
      <c r="Z4" s="4">
        <f>(H4*W4)</f>
        <v>216</v>
      </c>
    </row>
    <row r="5" spans="1:26" s="5" customFormat="1" x14ac:dyDescent="0.25">
      <c r="E5" s="5" t="s">
        <v>95</v>
      </c>
      <c r="G5" s="5" t="s">
        <v>77</v>
      </c>
      <c r="H5" s="5">
        <v>700</v>
      </c>
      <c r="I5" s="5" t="s">
        <v>39</v>
      </c>
    </row>
    <row r="6" spans="1:26" s="12" customFormat="1" x14ac:dyDescent="0.25">
      <c r="E6" s="12" t="s">
        <v>98</v>
      </c>
      <c r="G6" s="12" t="s">
        <v>77</v>
      </c>
      <c r="H6" s="12">
        <v>150</v>
      </c>
      <c r="K6" s="12" t="s">
        <v>99</v>
      </c>
    </row>
    <row r="7" spans="1:26" s="12" customFormat="1" x14ac:dyDescent="0.25">
      <c r="E7" s="12" t="s">
        <v>101</v>
      </c>
      <c r="G7" s="12" t="s">
        <v>77</v>
      </c>
      <c r="H7" s="12">
        <v>1200</v>
      </c>
    </row>
    <row r="8" spans="1:26" x14ac:dyDescent="0.25">
      <c r="E8" t="s">
        <v>54</v>
      </c>
      <c r="G8" s="4" t="s">
        <v>77</v>
      </c>
      <c r="H8">
        <v>200</v>
      </c>
      <c r="K8" t="s">
        <v>110</v>
      </c>
    </row>
    <row r="9" spans="1:26" x14ac:dyDescent="0.25">
      <c r="H9">
        <f>SUM(H2:H8)</f>
        <v>2950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zoomScale="75" zoomScaleNormal="75" workbookViewId="0">
      <selection activeCell="B19" sqref="B19"/>
    </sheetView>
  </sheetViews>
  <sheetFormatPr defaultRowHeight="15" x14ac:dyDescent="0.25"/>
  <cols>
    <col min="1" max="1" width="6" style="19" customWidth="1"/>
    <col min="2" max="2" width="93.42578125" style="13" bestFit="1" customWidth="1"/>
    <col min="3" max="3" width="28" style="13" bestFit="1" customWidth="1"/>
    <col min="4" max="4" width="16.85546875" style="19" bestFit="1" customWidth="1"/>
    <col min="5" max="5" width="25.7109375" style="20" customWidth="1"/>
    <col min="6" max="6" width="36.7109375" style="13" customWidth="1"/>
    <col min="7" max="7" width="40.85546875" style="13" customWidth="1"/>
    <col min="8" max="8" width="9.140625" style="13" customWidth="1"/>
    <col min="9" max="16384" width="9.140625" style="13"/>
  </cols>
  <sheetData>
    <row r="1" spans="1:7" ht="63.75" customHeight="1" x14ac:dyDescent="0.25">
      <c r="A1" s="33" t="s">
        <v>136</v>
      </c>
      <c r="B1" s="33"/>
    </row>
    <row r="2" spans="1:7" ht="24" customHeight="1" x14ac:dyDescent="0.25">
      <c r="A2" s="21" t="s">
        <v>143</v>
      </c>
      <c r="B2" s="22"/>
    </row>
    <row r="3" spans="1:7" ht="44.25" customHeight="1" x14ac:dyDescent="0.25">
      <c r="A3" s="21" t="s">
        <v>134</v>
      </c>
      <c r="B3" s="22"/>
    </row>
    <row r="4" spans="1:7" ht="42" customHeight="1" x14ac:dyDescent="0.25">
      <c r="A4" s="21" t="s">
        <v>135</v>
      </c>
    </row>
    <row r="5" spans="1:7" ht="42" customHeight="1" x14ac:dyDescent="0.25">
      <c r="A5" s="21"/>
    </row>
    <row r="6" spans="1:7" s="24" customFormat="1" ht="35.25" customHeight="1" x14ac:dyDescent="0.25">
      <c r="A6" s="16" t="s">
        <v>111</v>
      </c>
      <c r="B6" s="16" t="s">
        <v>7</v>
      </c>
      <c r="C6" s="16" t="s">
        <v>127</v>
      </c>
      <c r="D6" s="16" t="s">
        <v>128</v>
      </c>
      <c r="E6" s="17" t="s">
        <v>129</v>
      </c>
      <c r="F6" s="16" t="s">
        <v>130</v>
      </c>
      <c r="G6" s="16" t="s">
        <v>133</v>
      </c>
    </row>
    <row r="7" spans="1:7" ht="39.950000000000003" customHeight="1" x14ac:dyDescent="0.3">
      <c r="A7" s="26">
        <v>1</v>
      </c>
      <c r="B7" s="27" t="s">
        <v>116</v>
      </c>
      <c r="C7" s="28">
        <v>110</v>
      </c>
      <c r="D7" s="29" t="s">
        <v>28</v>
      </c>
      <c r="E7" s="30">
        <v>4.2</v>
      </c>
      <c r="F7" s="27"/>
      <c r="G7" s="27"/>
    </row>
    <row r="8" spans="1:7" ht="39.950000000000003" customHeight="1" x14ac:dyDescent="0.3">
      <c r="A8" s="26">
        <v>2</v>
      </c>
      <c r="B8" s="27" t="s">
        <v>38</v>
      </c>
      <c r="C8" s="28">
        <v>2270</v>
      </c>
      <c r="D8" s="29" t="s">
        <v>39</v>
      </c>
      <c r="E8" s="30">
        <v>1.08</v>
      </c>
      <c r="F8" s="27"/>
      <c r="G8" s="27"/>
    </row>
    <row r="9" spans="1:7" ht="39.950000000000003" customHeight="1" x14ac:dyDescent="0.3">
      <c r="A9" s="26">
        <v>3</v>
      </c>
      <c r="B9" s="27" t="s">
        <v>117</v>
      </c>
      <c r="C9" s="28">
        <v>1218</v>
      </c>
      <c r="D9" s="29" t="s">
        <v>28</v>
      </c>
      <c r="E9" s="30">
        <v>4.1400000000000006</v>
      </c>
      <c r="F9" s="27"/>
      <c r="G9" s="27"/>
    </row>
    <row r="10" spans="1:7" ht="39.950000000000003" customHeight="1" x14ac:dyDescent="0.3">
      <c r="A10" s="26">
        <v>4</v>
      </c>
      <c r="B10" s="27" t="s">
        <v>115</v>
      </c>
      <c r="C10" s="28">
        <v>60</v>
      </c>
      <c r="D10" s="29" t="s">
        <v>28</v>
      </c>
      <c r="E10" s="30">
        <v>5.7</v>
      </c>
      <c r="F10" s="27"/>
      <c r="G10" s="27"/>
    </row>
    <row r="11" spans="1:7" ht="39.950000000000003" customHeight="1" x14ac:dyDescent="0.3">
      <c r="A11" s="26">
        <v>5</v>
      </c>
      <c r="B11" s="27" t="s">
        <v>118</v>
      </c>
      <c r="C11" s="28">
        <v>430</v>
      </c>
      <c r="D11" s="29" t="s">
        <v>28</v>
      </c>
      <c r="E11" s="30">
        <v>11.639999999999999</v>
      </c>
      <c r="F11" s="27"/>
      <c r="G11" s="27"/>
    </row>
    <row r="12" spans="1:7" ht="39.950000000000003" customHeight="1" x14ac:dyDescent="0.3">
      <c r="A12" s="26">
        <v>6</v>
      </c>
      <c r="B12" s="27" t="s">
        <v>119</v>
      </c>
      <c r="C12" s="28">
        <v>110</v>
      </c>
      <c r="D12" s="29" t="s">
        <v>28</v>
      </c>
      <c r="E12" s="30">
        <v>5.16</v>
      </c>
      <c r="F12" s="27"/>
      <c r="G12" s="27"/>
    </row>
    <row r="13" spans="1:7" ht="39.950000000000003" customHeight="1" x14ac:dyDescent="0.3">
      <c r="A13" s="26">
        <v>7</v>
      </c>
      <c r="B13" s="27" t="s">
        <v>120</v>
      </c>
      <c r="C13" s="28">
        <v>450</v>
      </c>
      <c r="D13" s="29" t="s">
        <v>28</v>
      </c>
      <c r="E13" s="30">
        <v>3.1799999999999997</v>
      </c>
      <c r="F13" s="27"/>
      <c r="G13" s="27"/>
    </row>
    <row r="14" spans="1:7" ht="39.950000000000003" customHeight="1" x14ac:dyDescent="0.3">
      <c r="A14" s="26">
        <v>8</v>
      </c>
      <c r="B14" s="27" t="s">
        <v>104</v>
      </c>
      <c r="C14" s="28">
        <v>9</v>
      </c>
      <c r="D14" s="29" t="s">
        <v>39</v>
      </c>
      <c r="E14" s="30">
        <v>8.16</v>
      </c>
      <c r="F14" s="27"/>
      <c r="G14" s="27"/>
    </row>
    <row r="15" spans="1:7" ht="39.950000000000003" customHeight="1" x14ac:dyDescent="0.3">
      <c r="A15" s="26">
        <v>9</v>
      </c>
      <c r="B15" s="27" t="s">
        <v>105</v>
      </c>
      <c r="C15" s="28">
        <v>40</v>
      </c>
      <c r="D15" s="29" t="s">
        <v>106</v>
      </c>
      <c r="E15" s="30">
        <v>2.4</v>
      </c>
      <c r="F15" s="27"/>
      <c r="G15" s="27"/>
    </row>
    <row r="16" spans="1:7" ht="39.950000000000003" customHeight="1" x14ac:dyDescent="0.3">
      <c r="A16" s="26">
        <v>10</v>
      </c>
      <c r="B16" s="27" t="s">
        <v>109</v>
      </c>
      <c r="C16" s="28">
        <v>70</v>
      </c>
      <c r="D16" s="29" t="s">
        <v>39</v>
      </c>
      <c r="E16" s="30">
        <v>9.6</v>
      </c>
      <c r="F16" s="27"/>
      <c r="G16" s="27"/>
    </row>
    <row r="17" spans="1:7" ht="39.950000000000003" customHeight="1" x14ac:dyDescent="0.3">
      <c r="A17" s="26">
        <v>11</v>
      </c>
      <c r="B17" s="27" t="s">
        <v>107</v>
      </c>
      <c r="C17" s="28">
        <v>80</v>
      </c>
      <c r="D17" s="29" t="s">
        <v>39</v>
      </c>
      <c r="E17" s="30">
        <v>9.6</v>
      </c>
      <c r="F17" s="27"/>
      <c r="G17" s="27"/>
    </row>
    <row r="18" spans="1:7" ht="39.950000000000003" customHeight="1" x14ac:dyDescent="0.3">
      <c r="A18" s="26">
        <v>12</v>
      </c>
      <c r="B18" s="27" t="s">
        <v>121</v>
      </c>
      <c r="C18" s="28">
        <v>1920</v>
      </c>
      <c r="D18" s="29" t="s">
        <v>28</v>
      </c>
      <c r="E18" s="30">
        <v>3.34</v>
      </c>
      <c r="F18" s="27"/>
      <c r="G18" s="27"/>
    </row>
    <row r="19" spans="1:7" ht="39.950000000000003" customHeight="1" x14ac:dyDescent="0.3">
      <c r="A19" s="26">
        <v>13</v>
      </c>
      <c r="B19" s="27" t="s">
        <v>147</v>
      </c>
      <c r="C19" s="28">
        <v>1500</v>
      </c>
      <c r="D19" s="29" t="s">
        <v>70</v>
      </c>
      <c r="E19" s="30">
        <v>6</v>
      </c>
      <c r="F19" s="27"/>
      <c r="G19" s="27"/>
    </row>
    <row r="20" spans="1:7" ht="39.950000000000003" customHeight="1" x14ac:dyDescent="0.3">
      <c r="A20" s="26">
        <v>14</v>
      </c>
      <c r="B20" s="27" t="s">
        <v>112</v>
      </c>
      <c r="C20" s="28">
        <v>500</v>
      </c>
      <c r="D20" s="29" t="s">
        <v>70</v>
      </c>
      <c r="E20" s="30">
        <v>6.6</v>
      </c>
      <c r="F20" s="27"/>
      <c r="G20" s="27"/>
    </row>
    <row r="21" spans="1:7" ht="36.75" customHeight="1" x14ac:dyDescent="0.25">
      <c r="C21" s="15" t="s">
        <v>131</v>
      </c>
      <c r="D21" s="34" t="s">
        <v>132</v>
      </c>
      <c r="E21" s="34"/>
      <c r="F21" s="24"/>
    </row>
    <row r="24" spans="1:7" x14ac:dyDescent="0.25">
      <c r="B24" s="13" t="s">
        <v>137</v>
      </c>
    </row>
    <row r="25" spans="1:7" x14ac:dyDescent="0.25">
      <c r="B25" s="13" t="s">
        <v>138</v>
      </c>
    </row>
    <row r="26" spans="1:7" x14ac:dyDescent="0.25">
      <c r="B26" s="13" t="s">
        <v>141</v>
      </c>
    </row>
    <row r="27" spans="1:7" x14ac:dyDescent="0.25">
      <c r="B27" s="13" t="s">
        <v>139</v>
      </c>
    </row>
    <row r="28" spans="1:7" x14ac:dyDescent="0.25">
      <c r="B28" s="13" t="s">
        <v>142</v>
      </c>
    </row>
    <row r="31" spans="1:7" ht="114.75" customHeight="1" x14ac:dyDescent="0.25">
      <c r="B31" s="25" t="s">
        <v>140</v>
      </c>
    </row>
  </sheetData>
  <mergeCells count="2">
    <mergeCell ref="A1:B1"/>
    <mergeCell ref="D21:E2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60" zoomScaleNormal="100" workbookViewId="0">
      <selection activeCell="B13" sqref="B13"/>
    </sheetView>
  </sheetViews>
  <sheetFormatPr defaultRowHeight="15" x14ac:dyDescent="0.25"/>
  <cols>
    <col min="1" max="1" width="5.28515625" style="23" customWidth="1"/>
    <col min="2" max="2" width="110.85546875" style="13" bestFit="1" customWidth="1"/>
    <col min="3" max="3" width="18" style="13" bestFit="1" customWidth="1"/>
    <col min="4" max="4" width="16.7109375" style="13" customWidth="1"/>
    <col min="5" max="5" width="19.28515625" style="13" bestFit="1" customWidth="1"/>
    <col min="6" max="6" width="46.28515625" style="13" bestFit="1" customWidth="1"/>
    <col min="7" max="7" width="34.7109375" style="13" bestFit="1" customWidth="1"/>
    <col min="8" max="16384" width="9.140625" style="13"/>
  </cols>
  <sheetData>
    <row r="1" spans="1:7" ht="63.75" customHeight="1" x14ac:dyDescent="0.25">
      <c r="A1" s="33" t="s">
        <v>136</v>
      </c>
      <c r="B1" s="33"/>
      <c r="D1" s="19"/>
      <c r="E1" s="20"/>
    </row>
    <row r="2" spans="1:7" ht="24" customHeight="1" x14ac:dyDescent="0.25">
      <c r="A2" s="21" t="s">
        <v>144</v>
      </c>
      <c r="B2" s="22"/>
      <c r="D2" s="19"/>
      <c r="E2" s="20"/>
    </row>
    <row r="3" spans="1:7" ht="44.25" customHeight="1" x14ac:dyDescent="0.25">
      <c r="A3" s="21" t="s">
        <v>134</v>
      </c>
      <c r="B3" s="22"/>
      <c r="D3" s="19"/>
      <c r="E3" s="20"/>
    </row>
    <row r="4" spans="1:7" ht="42" customHeight="1" x14ac:dyDescent="0.25">
      <c r="A4" s="21" t="s">
        <v>135</v>
      </c>
      <c r="D4" s="19"/>
      <c r="E4" s="20"/>
    </row>
    <row r="5" spans="1:7" ht="18.75" customHeight="1" x14ac:dyDescent="0.25">
      <c r="A5" s="21"/>
      <c r="D5" s="19"/>
      <c r="E5" s="20"/>
    </row>
    <row r="6" spans="1:7" s="24" customFormat="1" ht="35.25" customHeight="1" x14ac:dyDescent="0.25">
      <c r="A6" s="16" t="s">
        <v>111</v>
      </c>
      <c r="B6" s="16" t="s">
        <v>7</v>
      </c>
      <c r="C6" s="18" t="s">
        <v>127</v>
      </c>
      <c r="D6" s="18" t="s">
        <v>128</v>
      </c>
      <c r="E6" s="32" t="s">
        <v>129</v>
      </c>
      <c r="F6" s="18" t="s">
        <v>130</v>
      </c>
      <c r="G6" s="16" t="s">
        <v>133</v>
      </c>
    </row>
    <row r="7" spans="1:7" ht="36.950000000000003" customHeight="1" x14ac:dyDescent="0.25">
      <c r="A7" s="31">
        <v>1</v>
      </c>
      <c r="B7" s="27" t="s">
        <v>124</v>
      </c>
      <c r="C7" s="27">
        <v>1200</v>
      </c>
      <c r="D7" s="27" t="s">
        <v>28</v>
      </c>
      <c r="E7" s="30">
        <v>4.1400000000000006</v>
      </c>
      <c r="F7" s="27"/>
      <c r="G7" s="27"/>
    </row>
    <row r="8" spans="1:7" ht="36.950000000000003" customHeight="1" x14ac:dyDescent="0.25">
      <c r="A8" s="31">
        <v>2</v>
      </c>
      <c r="B8" s="27" t="s">
        <v>126</v>
      </c>
      <c r="C8" s="27">
        <v>100</v>
      </c>
      <c r="D8" s="27" t="s">
        <v>28</v>
      </c>
      <c r="E8" s="30">
        <v>11.4</v>
      </c>
      <c r="F8" s="27"/>
      <c r="G8" s="27"/>
    </row>
    <row r="9" spans="1:7" ht="36.950000000000003" customHeight="1" x14ac:dyDescent="0.25">
      <c r="A9" s="31">
        <v>3</v>
      </c>
      <c r="B9" s="27" t="s">
        <v>125</v>
      </c>
      <c r="C9" s="27">
        <v>8.4</v>
      </c>
      <c r="D9" s="27" t="s">
        <v>28</v>
      </c>
      <c r="E9" s="30">
        <v>5.7</v>
      </c>
      <c r="F9" s="27"/>
      <c r="G9" s="27"/>
    </row>
    <row r="10" spans="1:7" ht="36.950000000000003" customHeight="1" x14ac:dyDescent="0.25">
      <c r="A10" s="31">
        <v>4</v>
      </c>
      <c r="B10" s="27" t="s">
        <v>122</v>
      </c>
      <c r="C10" s="27">
        <v>2240</v>
      </c>
      <c r="D10" s="27" t="s">
        <v>28</v>
      </c>
      <c r="E10" s="30">
        <v>3.3359999999999999</v>
      </c>
      <c r="F10" s="27"/>
      <c r="G10" s="27"/>
    </row>
    <row r="11" spans="1:7" ht="36.950000000000003" customHeight="1" x14ac:dyDescent="0.25">
      <c r="A11" s="31">
        <v>5</v>
      </c>
      <c r="B11" s="27" t="s">
        <v>123</v>
      </c>
      <c r="C11" s="27">
        <v>2</v>
      </c>
      <c r="D11" s="27" t="s">
        <v>70</v>
      </c>
      <c r="E11" s="30">
        <v>68.400000000000006</v>
      </c>
      <c r="F11" s="27"/>
      <c r="G11" s="27"/>
    </row>
    <row r="12" spans="1:7" ht="36.950000000000003" customHeight="1" x14ac:dyDescent="0.25">
      <c r="A12" s="31">
        <v>6</v>
      </c>
      <c r="B12" s="27" t="s">
        <v>73</v>
      </c>
      <c r="C12" s="27">
        <v>11</v>
      </c>
      <c r="D12" s="27" t="s">
        <v>74</v>
      </c>
      <c r="E12" s="30">
        <v>75</v>
      </c>
      <c r="F12" s="27"/>
      <c r="G12" s="27"/>
    </row>
    <row r="13" spans="1:7" ht="36.950000000000003" customHeight="1" x14ac:dyDescent="0.25">
      <c r="A13" s="31">
        <v>7</v>
      </c>
      <c r="B13" s="27" t="s">
        <v>148</v>
      </c>
      <c r="C13" s="27">
        <v>250</v>
      </c>
      <c r="D13" s="27" t="s">
        <v>74</v>
      </c>
      <c r="E13" s="30">
        <v>6</v>
      </c>
      <c r="F13" s="27"/>
      <c r="G13" s="27"/>
    </row>
    <row r="14" spans="1:7" ht="36.950000000000003" customHeight="1" x14ac:dyDescent="0.25">
      <c r="A14" s="31">
        <v>8</v>
      </c>
      <c r="B14" s="27" t="s">
        <v>112</v>
      </c>
      <c r="C14" s="27">
        <v>250</v>
      </c>
      <c r="D14" s="27" t="s">
        <v>74</v>
      </c>
      <c r="E14" s="30">
        <v>6.6</v>
      </c>
      <c r="F14" s="27"/>
      <c r="G14" s="27"/>
    </row>
    <row r="15" spans="1:7" ht="36.75" customHeight="1" x14ac:dyDescent="0.25">
      <c r="A15" s="19"/>
      <c r="C15" s="15" t="s">
        <v>131</v>
      </c>
      <c r="D15" s="35" t="s">
        <v>132</v>
      </c>
      <c r="E15" s="36"/>
      <c r="F15" s="24"/>
    </row>
    <row r="16" spans="1:7" x14ac:dyDescent="0.25">
      <c r="A16" s="19"/>
      <c r="D16" s="19"/>
      <c r="E16" s="20"/>
    </row>
    <row r="17" spans="1:5" x14ac:dyDescent="0.25">
      <c r="A17" s="19"/>
      <c r="D17" s="19"/>
      <c r="E17" s="20"/>
    </row>
    <row r="18" spans="1:5" x14ac:dyDescent="0.25">
      <c r="A18" s="19"/>
      <c r="B18" s="13" t="s">
        <v>137</v>
      </c>
      <c r="D18" s="19"/>
      <c r="E18" s="20"/>
    </row>
    <row r="19" spans="1:5" x14ac:dyDescent="0.25">
      <c r="A19" s="19"/>
      <c r="B19" s="13" t="s">
        <v>138</v>
      </c>
      <c r="D19" s="19"/>
      <c r="E19" s="20"/>
    </row>
    <row r="20" spans="1:5" x14ac:dyDescent="0.25">
      <c r="A20" s="19"/>
      <c r="B20" s="13" t="s">
        <v>141</v>
      </c>
      <c r="D20" s="19"/>
      <c r="E20" s="20"/>
    </row>
    <row r="21" spans="1:5" x14ac:dyDescent="0.25">
      <c r="A21" s="19"/>
      <c r="B21" s="13" t="s">
        <v>139</v>
      </c>
      <c r="D21" s="19"/>
      <c r="E21" s="20"/>
    </row>
    <row r="22" spans="1:5" x14ac:dyDescent="0.25">
      <c r="A22" s="19"/>
      <c r="B22" s="13" t="s">
        <v>142</v>
      </c>
      <c r="D22" s="19"/>
      <c r="E22" s="20"/>
    </row>
    <row r="23" spans="1:5" x14ac:dyDescent="0.25">
      <c r="A23" s="19"/>
      <c r="D23" s="19"/>
      <c r="E23" s="20"/>
    </row>
    <row r="24" spans="1:5" x14ac:dyDescent="0.25">
      <c r="A24" s="19"/>
      <c r="D24" s="19"/>
      <c r="E24" s="20"/>
    </row>
    <row r="25" spans="1:5" ht="114.75" customHeight="1" x14ac:dyDescent="0.25">
      <c r="A25" s="19"/>
      <c r="B25" s="25" t="s">
        <v>140</v>
      </c>
      <c r="D25" s="19"/>
      <c r="E25" s="20"/>
    </row>
  </sheetData>
  <mergeCells count="2">
    <mergeCell ref="A1:B1"/>
    <mergeCell ref="D15:E1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B9" sqref="B9"/>
    </sheetView>
  </sheetViews>
  <sheetFormatPr defaultRowHeight="15" x14ac:dyDescent="0.25"/>
  <cols>
    <col min="1" max="1" width="5.28515625" style="23" customWidth="1"/>
    <col min="2" max="2" width="75.28515625" style="13" bestFit="1" customWidth="1"/>
    <col min="3" max="3" width="18" style="13" bestFit="1" customWidth="1"/>
    <col min="4" max="4" width="18.85546875" style="13" customWidth="1"/>
    <col min="5" max="5" width="19.28515625" style="14" bestFit="1" customWidth="1"/>
    <col min="6" max="6" width="28.7109375" style="13" customWidth="1"/>
    <col min="7" max="7" width="34.7109375" style="13" bestFit="1" customWidth="1"/>
    <col min="8" max="16384" width="9.140625" style="13"/>
  </cols>
  <sheetData>
    <row r="1" spans="1:7" ht="63.75" customHeight="1" x14ac:dyDescent="0.25">
      <c r="A1" s="33" t="s">
        <v>136</v>
      </c>
      <c r="B1" s="33"/>
      <c r="D1" s="19"/>
      <c r="E1" s="20"/>
    </row>
    <row r="2" spans="1:7" ht="24" customHeight="1" x14ac:dyDescent="0.25">
      <c r="A2" s="21" t="s">
        <v>146</v>
      </c>
      <c r="B2" s="22"/>
      <c r="D2" s="19"/>
      <c r="E2" s="20"/>
    </row>
    <row r="3" spans="1:7" ht="44.25" customHeight="1" x14ac:dyDescent="0.25">
      <c r="A3" s="21" t="s">
        <v>134</v>
      </c>
      <c r="B3" s="22"/>
      <c r="D3" s="19"/>
      <c r="E3" s="20"/>
    </row>
    <row r="4" spans="1:7" ht="42" customHeight="1" x14ac:dyDescent="0.25">
      <c r="A4" s="21" t="s">
        <v>135</v>
      </c>
      <c r="D4" s="19"/>
      <c r="E4" s="20"/>
    </row>
    <row r="5" spans="1:7" ht="18.75" customHeight="1" x14ac:dyDescent="0.25">
      <c r="A5" s="21"/>
      <c r="D5" s="19"/>
      <c r="E5" s="20"/>
    </row>
    <row r="6" spans="1:7" s="24" customFormat="1" ht="54" customHeight="1" x14ac:dyDescent="0.25">
      <c r="A6" s="16" t="s">
        <v>111</v>
      </c>
      <c r="B6" s="16" t="s">
        <v>7</v>
      </c>
      <c r="C6" s="18" t="s">
        <v>127</v>
      </c>
      <c r="D6" s="18" t="s">
        <v>128</v>
      </c>
      <c r="E6" s="18" t="s">
        <v>129</v>
      </c>
      <c r="F6" s="18" t="s">
        <v>130</v>
      </c>
      <c r="G6" s="16" t="s">
        <v>133</v>
      </c>
    </row>
    <row r="7" spans="1:7" ht="36.950000000000003" customHeight="1" x14ac:dyDescent="0.25">
      <c r="A7" s="31">
        <v>1</v>
      </c>
      <c r="B7" s="27" t="s">
        <v>34</v>
      </c>
      <c r="C7" s="27">
        <v>1500</v>
      </c>
      <c r="D7" s="27" t="s">
        <v>35</v>
      </c>
      <c r="E7" s="30">
        <v>1.08</v>
      </c>
      <c r="F7" s="27"/>
      <c r="G7" s="27"/>
    </row>
    <row r="8" spans="1:7" ht="36.950000000000003" customHeight="1" x14ac:dyDescent="0.25">
      <c r="A8" s="31">
        <v>2</v>
      </c>
      <c r="B8" s="27" t="s">
        <v>38</v>
      </c>
      <c r="C8" s="27">
        <v>350</v>
      </c>
      <c r="D8" s="27" t="s">
        <v>39</v>
      </c>
      <c r="E8" s="30">
        <v>1.08</v>
      </c>
      <c r="F8" s="27"/>
      <c r="G8" s="27"/>
    </row>
    <row r="9" spans="1:7" ht="36.950000000000003" customHeight="1" x14ac:dyDescent="0.25">
      <c r="A9" s="31">
        <v>3</v>
      </c>
      <c r="B9" s="27" t="s">
        <v>149</v>
      </c>
      <c r="C9" s="27">
        <v>80</v>
      </c>
      <c r="D9" s="27" t="s">
        <v>74</v>
      </c>
      <c r="E9" s="30">
        <v>6</v>
      </c>
      <c r="F9" s="27"/>
      <c r="G9" s="27"/>
    </row>
    <row r="10" spans="1:7" ht="36.950000000000003" customHeight="1" x14ac:dyDescent="0.25">
      <c r="A10" s="31">
        <v>4</v>
      </c>
      <c r="B10" s="27" t="s">
        <v>113</v>
      </c>
      <c r="C10" s="27">
        <v>80</v>
      </c>
      <c r="D10" s="27" t="s">
        <v>74</v>
      </c>
      <c r="E10" s="30">
        <v>6.6</v>
      </c>
      <c r="F10" s="27"/>
      <c r="G10" s="27"/>
    </row>
    <row r="11" spans="1:7" ht="36.950000000000003" customHeight="1" x14ac:dyDescent="0.25">
      <c r="A11" s="31">
        <v>5</v>
      </c>
      <c r="B11" s="27" t="s">
        <v>114</v>
      </c>
      <c r="C11" s="27">
        <v>3</v>
      </c>
      <c r="D11" s="27" t="s">
        <v>74</v>
      </c>
      <c r="E11" s="30">
        <v>50</v>
      </c>
      <c r="F11" s="27"/>
      <c r="G11" s="27"/>
    </row>
    <row r="12" spans="1:7" ht="36.75" customHeight="1" x14ac:dyDescent="0.25">
      <c r="A12" s="19"/>
      <c r="C12" s="15" t="s">
        <v>131</v>
      </c>
      <c r="D12" s="35" t="s">
        <v>132</v>
      </c>
      <c r="E12" s="36"/>
      <c r="F12" s="24"/>
    </row>
    <row r="13" spans="1:7" x14ac:dyDescent="0.25">
      <c r="A13" s="19"/>
      <c r="D13" s="19"/>
      <c r="E13" s="20"/>
    </row>
    <row r="14" spans="1:7" x14ac:dyDescent="0.25">
      <c r="A14" s="19"/>
      <c r="D14" s="19"/>
      <c r="E14" s="20"/>
    </row>
    <row r="15" spans="1:7" x14ac:dyDescent="0.25">
      <c r="A15" s="19"/>
      <c r="B15" s="13" t="s">
        <v>137</v>
      </c>
      <c r="D15" s="19"/>
      <c r="E15" s="20"/>
    </row>
    <row r="16" spans="1:7" x14ac:dyDescent="0.25">
      <c r="A16" s="19"/>
      <c r="B16" s="13" t="s">
        <v>138</v>
      </c>
      <c r="D16" s="19"/>
      <c r="E16" s="20"/>
    </row>
    <row r="17" spans="1:5" x14ac:dyDescent="0.25">
      <c r="A17" s="19"/>
      <c r="B17" s="13" t="s">
        <v>141</v>
      </c>
      <c r="D17" s="19"/>
      <c r="E17" s="20"/>
    </row>
    <row r="18" spans="1:5" x14ac:dyDescent="0.25">
      <c r="A18" s="19"/>
      <c r="B18" s="13" t="s">
        <v>139</v>
      </c>
      <c r="D18" s="19"/>
      <c r="E18" s="20"/>
    </row>
    <row r="19" spans="1:5" x14ac:dyDescent="0.25">
      <c r="A19" s="19"/>
      <c r="B19" s="13" t="s">
        <v>142</v>
      </c>
      <c r="D19" s="19"/>
      <c r="E19" s="20"/>
    </row>
    <row r="20" spans="1:5" x14ac:dyDescent="0.25">
      <c r="A20" s="19"/>
      <c r="D20" s="19"/>
      <c r="E20" s="20"/>
    </row>
    <row r="21" spans="1:5" x14ac:dyDescent="0.25">
      <c r="A21" s="19"/>
      <c r="D21" s="19"/>
      <c r="E21" s="20"/>
    </row>
    <row r="22" spans="1:5" ht="135" x14ac:dyDescent="0.25">
      <c r="A22" s="19"/>
      <c r="B22" s="25" t="s">
        <v>140</v>
      </c>
      <c r="D22" s="19"/>
      <c r="E22" s="20"/>
    </row>
    <row r="23" spans="1:5" x14ac:dyDescent="0.25">
      <c r="E23" s="13"/>
    </row>
    <row r="24" spans="1:5" x14ac:dyDescent="0.25">
      <c r="E24" s="13"/>
    </row>
  </sheetData>
  <mergeCells count="2">
    <mergeCell ref="A1:B1"/>
    <mergeCell ref="D12:E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60" zoomScaleNormal="100" workbookViewId="0">
      <selection activeCell="F6" sqref="F6:G6"/>
    </sheetView>
  </sheetViews>
  <sheetFormatPr defaultRowHeight="15" x14ac:dyDescent="0.25"/>
  <cols>
    <col min="1" max="1" width="5.28515625" style="23" customWidth="1"/>
    <col min="2" max="2" width="75.28515625" style="13" bestFit="1" customWidth="1"/>
    <col min="3" max="3" width="18" style="13" bestFit="1" customWidth="1"/>
    <col min="4" max="4" width="16.85546875" style="13" bestFit="1" customWidth="1"/>
    <col min="5" max="5" width="28.7109375" style="13" bestFit="1" customWidth="1"/>
    <col min="6" max="6" width="33.42578125" style="13" bestFit="1" customWidth="1"/>
    <col min="7" max="7" width="34.7109375" style="13" bestFit="1" customWidth="1"/>
    <col min="8" max="16384" width="9.140625" style="13"/>
  </cols>
  <sheetData>
    <row r="1" spans="1:7" ht="63.75" customHeight="1" x14ac:dyDescent="0.25">
      <c r="A1" s="33" t="s">
        <v>136</v>
      </c>
      <c r="B1" s="33"/>
      <c r="D1" s="19"/>
      <c r="E1" s="20"/>
    </row>
    <row r="2" spans="1:7" ht="24" customHeight="1" x14ac:dyDescent="0.25">
      <c r="A2" s="21" t="s">
        <v>145</v>
      </c>
      <c r="B2" s="22"/>
      <c r="D2" s="19"/>
      <c r="E2" s="20"/>
    </row>
    <row r="3" spans="1:7" ht="44.25" customHeight="1" x14ac:dyDescent="0.25">
      <c r="A3" s="21" t="s">
        <v>134</v>
      </c>
      <c r="B3" s="22"/>
      <c r="D3" s="19"/>
      <c r="E3" s="20"/>
    </row>
    <row r="4" spans="1:7" ht="42" customHeight="1" x14ac:dyDescent="0.25">
      <c r="A4" s="21" t="s">
        <v>135</v>
      </c>
      <c r="D4" s="19"/>
      <c r="E4" s="20"/>
    </row>
    <row r="5" spans="1:7" ht="42" customHeight="1" x14ac:dyDescent="0.25">
      <c r="A5" s="21"/>
      <c r="D5" s="19"/>
      <c r="E5" s="20"/>
    </row>
    <row r="6" spans="1:7" s="24" customFormat="1" ht="36.950000000000003" customHeight="1" x14ac:dyDescent="0.25">
      <c r="A6" s="16" t="s">
        <v>111</v>
      </c>
      <c r="B6" s="16" t="s">
        <v>7</v>
      </c>
      <c r="C6" s="18" t="s">
        <v>127</v>
      </c>
      <c r="D6" s="18" t="s">
        <v>128</v>
      </c>
      <c r="E6" s="17" t="s">
        <v>129</v>
      </c>
      <c r="F6" s="18" t="s">
        <v>130</v>
      </c>
      <c r="G6" s="18" t="s">
        <v>133</v>
      </c>
    </row>
    <row r="7" spans="1:7" ht="36.950000000000003" customHeight="1" x14ac:dyDescent="0.25">
      <c r="A7" s="31">
        <v>1</v>
      </c>
      <c r="B7" s="27" t="s">
        <v>77</v>
      </c>
      <c r="C7" s="27">
        <v>3000</v>
      </c>
      <c r="D7" s="27" t="s">
        <v>39</v>
      </c>
      <c r="E7" s="30">
        <v>2.5</v>
      </c>
      <c r="F7" s="27"/>
      <c r="G7" s="27"/>
    </row>
    <row r="8" spans="1:7" ht="36.950000000000003" customHeight="1" x14ac:dyDescent="0.25">
      <c r="A8" s="31">
        <v>2</v>
      </c>
      <c r="B8" s="27" t="s">
        <v>112</v>
      </c>
      <c r="C8" s="27">
        <v>3000</v>
      </c>
      <c r="D8" s="27"/>
      <c r="E8" s="30">
        <v>0.25</v>
      </c>
      <c r="F8" s="27"/>
      <c r="G8" s="27"/>
    </row>
    <row r="9" spans="1:7" x14ac:dyDescent="0.25">
      <c r="C9" s="15" t="s">
        <v>131</v>
      </c>
      <c r="D9" s="35" t="s">
        <v>132</v>
      </c>
      <c r="E9" s="36"/>
    </row>
    <row r="11" spans="1:7" x14ac:dyDescent="0.25">
      <c r="A11" s="19"/>
      <c r="B11" s="13" t="s">
        <v>137</v>
      </c>
      <c r="D11" s="19"/>
      <c r="E11" s="20"/>
    </row>
    <row r="12" spans="1:7" x14ac:dyDescent="0.25">
      <c r="A12" s="19"/>
      <c r="B12" s="13" t="s">
        <v>138</v>
      </c>
      <c r="D12" s="19"/>
      <c r="E12" s="20"/>
    </row>
    <row r="13" spans="1:7" x14ac:dyDescent="0.25">
      <c r="A13" s="19"/>
      <c r="B13" s="13" t="s">
        <v>141</v>
      </c>
      <c r="D13" s="19"/>
      <c r="E13" s="20"/>
    </row>
    <row r="14" spans="1:7" x14ac:dyDescent="0.25">
      <c r="A14" s="19"/>
      <c r="B14" s="13" t="s">
        <v>139</v>
      </c>
      <c r="D14" s="19"/>
      <c r="E14" s="20"/>
    </row>
    <row r="15" spans="1:7" x14ac:dyDescent="0.25">
      <c r="A15" s="19"/>
      <c r="B15" s="13" t="s">
        <v>142</v>
      </c>
      <c r="D15" s="19"/>
      <c r="E15" s="20"/>
    </row>
    <row r="16" spans="1:7" x14ac:dyDescent="0.25">
      <c r="A16" s="19"/>
      <c r="D16" s="19"/>
      <c r="E16" s="20"/>
    </row>
    <row r="17" spans="1:5" x14ac:dyDescent="0.25">
      <c r="A17" s="19"/>
      <c r="D17" s="19"/>
      <c r="E17" s="20"/>
    </row>
    <row r="18" spans="1:5" ht="135" x14ac:dyDescent="0.25">
      <c r="A18" s="19"/>
      <c r="B18" s="25" t="s">
        <v>140</v>
      </c>
      <c r="D18" s="19"/>
      <c r="E18" s="20"/>
    </row>
    <row r="21" spans="1:5" x14ac:dyDescent="0.25">
      <c r="E21" s="14"/>
    </row>
    <row r="22" spans="1:5" x14ac:dyDescent="0.25">
      <c r="E22" s="14"/>
    </row>
  </sheetData>
  <mergeCells count="2">
    <mergeCell ref="A1:B1"/>
    <mergeCell ref="D9:E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TOTALE</vt:lpstr>
      <vt:lpstr>SEDE BRESCIA</vt:lpstr>
      <vt:lpstr>BOLOGNA</vt:lpstr>
      <vt:lpstr>PAVIA</vt:lpstr>
      <vt:lpstr>GHIACCIO SECCO</vt:lpstr>
      <vt:lpstr>LOTTO 1-BRESCIA</vt:lpstr>
      <vt:lpstr>LOTTO 2-BOLOGNA</vt:lpstr>
      <vt:lpstr>LOTTO 3-PAVIA</vt:lpstr>
      <vt:lpstr>LOTTO 4-GHIACCIO SECCO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2015-06-12T10:29:30Z</dcterms:modified>
</cp:coreProperties>
</file>